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240" yWindow="120" windowWidth="9390" windowHeight="8265"/>
  </bookViews>
  <sheets>
    <sheet name="Instruktionen" sheetId="7" r:id="rId1"/>
    <sheet name="Anforderungsbarometer" sheetId="10" r:id="rId2"/>
    <sheet name="Workshop" sheetId="11" r:id="rId3"/>
    <sheet name="Umkodiert" sheetId="4" state="hidden" r:id="rId4"/>
    <sheet name="Ergebnis-Grafik" sheetId="3" r:id="rId5"/>
    <sheet name="Ergebnis-Übersicht" sheetId="6" r:id="rId6"/>
    <sheet name="Maßnahmenplan" sheetId="8" r:id="rId7"/>
    <sheet name="FAQ" sheetId="12" r:id="rId8"/>
  </sheets>
  <definedNames>
    <definedName name="_xlnm.Print_Area" localSheetId="1">Anforderungsbarometer!$A$1:$J$33</definedName>
    <definedName name="_xlnm.Print_Area" localSheetId="4">'Ergebnis-Grafik'!$A$1:$R$16</definedName>
    <definedName name="_xlnm.Print_Area" localSheetId="5">'Ergebnis-Übersicht'!$A$1:$Q$3</definedName>
    <definedName name="_xlnm.Print_Area" localSheetId="0">Instruktionen!$A$1:$E$15</definedName>
    <definedName name="_xlnm.Print_Area" localSheetId="6">Maßnahmenplan!$A$1:$I$34</definedName>
    <definedName name="_xlnm.Print_Titles" localSheetId="6">Maßnahmenplan!$1:$2</definedName>
    <definedName name="_xlnm.Print_Titles" localSheetId="2">Workshop!$A:$A</definedName>
  </definedNames>
  <calcPr calcId="145621"/>
</workbook>
</file>

<file path=xl/calcChain.xml><?xml version="1.0" encoding="utf-8"?>
<calcChain xmlns="http://schemas.openxmlformats.org/spreadsheetml/2006/main">
  <c r="B4" i="4" l="1"/>
  <c r="B3" i="4"/>
  <c r="I14" i="10"/>
  <c r="B13" i="4" s="1"/>
  <c r="I16" i="10"/>
  <c r="B12" i="4" s="1"/>
  <c r="I19" i="10"/>
  <c r="B10" i="4" s="1"/>
  <c r="I22" i="10"/>
  <c r="B8" i="4" s="1"/>
  <c r="I25" i="10"/>
  <c r="B7" i="4" s="1"/>
  <c r="I31" i="10"/>
  <c r="I9" i="10"/>
  <c r="B17" i="4" s="1"/>
  <c r="I33" i="10"/>
  <c r="I30" i="10"/>
  <c r="K9" i="10" l="1"/>
  <c r="K10" i="10"/>
  <c r="K11" i="10"/>
  <c r="K12" i="10"/>
  <c r="K13" i="10"/>
  <c r="K14" i="10"/>
  <c r="K15" i="10"/>
  <c r="K16" i="10"/>
  <c r="K17" i="10"/>
  <c r="K18" i="10"/>
  <c r="K19" i="10"/>
  <c r="K20" i="10"/>
  <c r="K21" i="10"/>
  <c r="K22" i="10"/>
  <c r="K23" i="10"/>
  <c r="K24" i="10"/>
  <c r="K25" i="10"/>
  <c r="K26" i="10"/>
  <c r="K27" i="10"/>
  <c r="K28" i="10"/>
  <c r="K29" i="10"/>
  <c r="K30" i="10"/>
  <c r="K31" i="10"/>
  <c r="K32" i="10"/>
  <c r="K33" i="10"/>
  <c r="K8" i="10"/>
  <c r="C6" i="10"/>
  <c r="B1" i="11" l="1"/>
  <c r="E1" i="8" l="1"/>
  <c r="D1" i="8"/>
  <c r="A3" i="6"/>
  <c r="AA2" i="11" l="1"/>
  <c r="AA1" i="11"/>
  <c r="Z2" i="11"/>
  <c r="Z1" i="11"/>
  <c r="Y2" i="11"/>
  <c r="Y1" i="11"/>
  <c r="X2" i="11"/>
  <c r="X1" i="11"/>
  <c r="W2" i="11"/>
  <c r="W1" i="11"/>
  <c r="V2" i="11"/>
  <c r="V1" i="11"/>
  <c r="C1" i="11"/>
  <c r="D1" i="11"/>
  <c r="E1" i="11"/>
  <c r="F1" i="11"/>
  <c r="G1" i="11"/>
  <c r="H1" i="11"/>
  <c r="I1" i="11"/>
  <c r="J1" i="11"/>
  <c r="K1" i="11"/>
  <c r="L1" i="11"/>
  <c r="M1" i="11"/>
  <c r="N1" i="11"/>
  <c r="O1" i="11"/>
  <c r="P1" i="11"/>
  <c r="Q1" i="11"/>
  <c r="R1" i="11"/>
  <c r="S1" i="11"/>
  <c r="T1" i="11"/>
  <c r="U1" i="11"/>
  <c r="C2" i="11"/>
  <c r="D2" i="11"/>
  <c r="E2" i="11"/>
  <c r="F2" i="11"/>
  <c r="G2" i="11"/>
  <c r="H2" i="11"/>
  <c r="I2" i="11"/>
  <c r="J2" i="11"/>
  <c r="K2" i="11"/>
  <c r="L2" i="11"/>
  <c r="M2" i="11"/>
  <c r="N2" i="11"/>
  <c r="O2" i="11"/>
  <c r="P2" i="11"/>
  <c r="Q2" i="11"/>
  <c r="R2" i="11"/>
  <c r="S2" i="11"/>
  <c r="T2" i="11"/>
  <c r="U2" i="11"/>
  <c r="B2" i="11"/>
  <c r="H33" i="10"/>
  <c r="E28" i="4" s="1"/>
  <c r="H32" i="10"/>
  <c r="E27" i="4" s="1"/>
  <c r="H31" i="10"/>
  <c r="E26" i="4" s="1"/>
  <c r="H30" i="10"/>
  <c r="E25" i="4" s="1"/>
  <c r="H29" i="10"/>
  <c r="H28" i="10"/>
  <c r="H27" i="10"/>
  <c r="E22" i="4" s="1"/>
  <c r="H26" i="10"/>
  <c r="E21" i="4" s="1"/>
  <c r="H25" i="10"/>
  <c r="E20" i="4" s="1"/>
  <c r="H24" i="10"/>
  <c r="E19" i="4" s="1"/>
  <c r="H23" i="10"/>
  <c r="E18" i="4" s="1"/>
  <c r="H22" i="10"/>
  <c r="E17" i="4" s="1"/>
  <c r="H21" i="10"/>
  <c r="H20" i="10"/>
  <c r="E15" i="4" s="1"/>
  <c r="H19" i="10"/>
  <c r="E14" i="4" s="1"/>
  <c r="H18" i="10"/>
  <c r="H17" i="10"/>
  <c r="E12" i="4" s="1"/>
  <c r="H16" i="10"/>
  <c r="E11" i="4" s="1"/>
  <c r="H15" i="10"/>
  <c r="E10" i="4" s="1"/>
  <c r="H14" i="10"/>
  <c r="E9" i="4" s="1"/>
  <c r="H13" i="10"/>
  <c r="H12" i="10"/>
  <c r="H11" i="10"/>
  <c r="H10" i="10"/>
  <c r="E5" i="4" s="1"/>
  <c r="H9" i="10"/>
  <c r="E4" i="4" s="1"/>
  <c r="H8" i="10"/>
  <c r="E7" i="4" l="1"/>
  <c r="I12" i="10"/>
  <c r="B15" i="4" s="1"/>
  <c r="J15" i="4" s="1"/>
  <c r="E8" i="4"/>
  <c r="I13" i="10"/>
  <c r="B14" i="4" s="1"/>
  <c r="E16" i="4"/>
  <c r="I21" i="10"/>
  <c r="B9" i="4" s="1"/>
  <c r="J9" i="4" s="1"/>
  <c r="E6" i="4"/>
  <c r="I11" i="10"/>
  <c r="B16" i="4" s="1"/>
  <c r="E13" i="4"/>
  <c r="I18" i="10"/>
  <c r="B11" i="4" s="1"/>
  <c r="J11" i="4" s="1"/>
  <c r="E24" i="4"/>
  <c r="I29" i="10"/>
  <c r="B5" i="4" s="1"/>
  <c r="J5" i="4" s="1"/>
  <c r="E23" i="4"/>
  <c r="I28" i="10"/>
  <c r="B6" i="4" s="1"/>
  <c r="J6" i="4" s="1"/>
  <c r="E3" i="4"/>
  <c r="I8" i="10"/>
  <c r="B18" i="4" s="1"/>
  <c r="J3" i="4"/>
  <c r="Q3" i="6"/>
  <c r="J4" i="4"/>
  <c r="P3" i="6"/>
  <c r="J7" i="4"/>
  <c r="M3" i="6"/>
  <c r="J8" i="4"/>
  <c r="L3" i="6"/>
  <c r="K3" i="6"/>
  <c r="J10" i="4"/>
  <c r="J3" i="6"/>
  <c r="I3" i="6"/>
  <c r="J12" i="4"/>
  <c r="H3" i="6"/>
  <c r="J13" i="4"/>
  <c r="G3" i="6"/>
  <c r="J14" i="4"/>
  <c r="F3" i="6"/>
  <c r="E3" i="6"/>
  <c r="J17" i="4"/>
  <c r="C3" i="6"/>
  <c r="J16" i="4"/>
  <c r="D3" i="6"/>
  <c r="O3" i="6" l="1"/>
  <c r="N3" i="6"/>
  <c r="J18" i="4"/>
  <c r="B3" i="6"/>
  <c r="B15" i="8"/>
  <c r="B31" i="8"/>
  <c r="B33" i="8"/>
  <c r="B21" i="8"/>
  <c r="B3" i="8"/>
  <c r="B17" i="8"/>
  <c r="B7" i="8"/>
  <c r="B11" i="8"/>
  <c r="B25" i="8"/>
  <c r="B5" i="8"/>
  <c r="B9" i="8"/>
  <c r="B13" i="8"/>
  <c r="B19" i="8"/>
  <c r="B23" i="8"/>
  <c r="B27" i="8"/>
  <c r="B29" i="8"/>
</calcChain>
</file>

<file path=xl/sharedStrings.xml><?xml version="1.0" encoding="utf-8"?>
<sst xmlns="http://schemas.openxmlformats.org/spreadsheetml/2006/main" count="305" uniqueCount="182">
  <si>
    <t>Vollständigkeit</t>
  </si>
  <si>
    <t>Handlungsspielraum</t>
  </si>
  <si>
    <t>Variabilität</t>
  </si>
  <si>
    <t>Verantwortung</t>
  </si>
  <si>
    <t>Qualifikation</t>
  </si>
  <si>
    <t>Emotionale Inanspruchnahme</t>
  </si>
  <si>
    <t>Arbeitszeit</t>
  </si>
  <si>
    <t>Arbeitsablauf</t>
  </si>
  <si>
    <t>Kommunikation und Kooperation</t>
  </si>
  <si>
    <t>Physische Faktoren</t>
  </si>
  <si>
    <t>Arbeitsmittel</t>
  </si>
  <si>
    <t>2. Arbeitsorganisation</t>
  </si>
  <si>
    <t>4. Arbeitsumgebung</t>
  </si>
  <si>
    <t>Frage Nr.</t>
  </si>
  <si>
    <t>Arbeitsplatz- und Informationsgestaltung</t>
  </si>
  <si>
    <t>Physikalische und chemische Faktoren</t>
  </si>
  <si>
    <t>Die Ergebnisse sind wie folgt zu interpretieren:</t>
  </si>
  <si>
    <t>Maßnahmen und Ziel der Maßnahmen</t>
  </si>
  <si>
    <t>Wer ist
verant-
wortlich?</t>
  </si>
  <si>
    <t>Ergebnis
der Kontrolle</t>
  </si>
  <si>
    <t>Handlungs-
spielraum</t>
  </si>
  <si>
    <t>Emotionale
Inanspruch-
nahme</t>
  </si>
  <si>
    <t>Mittelwert</t>
  </si>
  <si>
    <t>6. Maßnahmen dokumentieren:</t>
  </si>
  <si>
    <t>Wichtig: Regelmäßiges Speichern nicht vergessen!</t>
  </si>
  <si>
    <t>Merkmalsbereich</t>
  </si>
  <si>
    <t>Information und Informationsangebot</t>
  </si>
  <si>
    <t>3. Soz. Beziehungen</t>
  </si>
  <si>
    <t>Wer
kontro-
lliert?</t>
  </si>
  <si>
    <t>Zu einer vollständigen Arbeit gehört es, dass man seine Aufgaben nicht nur ausführen, sondern auch organisieren, vor- und nachbereiten und die Arbeitsergebnisse selbstständig kontrollieren kann. Unvollständige Aufgaben können beispielsweise einen Abbau der Leistungsfähigkeit oder andere Beeinträchtigungen (z. B. Ermüdungs- und Monotonieerleben) nach sich ziehen.</t>
  </si>
  <si>
    <t>Jede Tätigkeit sollte aus Teiltätigkeiten mit unterschiedlichem Niveau geistiger/inhaltlicher Anforderungen bestehen. Abwechslung in den geistigen Anforderungen bei der Arbeit erhöht die Aufmerksamkeit, verhindert das vorzeitige Ermüden und reduziert die Wahrscheinlichkeit von Fehlern.</t>
  </si>
  <si>
    <t>Für Beschäftigte ist es wichtig, dass sie alle Informationen, die sie für die Ausübung ihrer Tätigkeit benötigen, rechtzeitig, vollständig und in verständlicher Form erhalten. Nur so sind die Beschäftigten handlungsfähig, und es kann ihnen eine fehlerfreie, effektive und vor allem auch effiziente Arbeit gelingen. Ein ungenügendes Informationsangebot verursacht Verunsicherung, aber auch Mehraufwand, z. B. durch die erforderliche Beschaffung der Informationen oder aufgrund einer erforderlichen Korrektur der Arbeitsergebnisse. Dadurch kann wiederum Zeitdruck entstehen, der im schlimmsten Fall sogar Unfälle nach sich zieht (aufgrund der entstehenden Hektik). Zu viele, ungefilterte Informationen sind jedoch auch gesundheitsgefährdend und können z. B. zu Überforderung führen.</t>
  </si>
  <si>
    <t>Ein gewisses Maß an Verantwortung ist der Gesundheit sehr zuträglich. Dabei müssen Verantwortungsbereiche und Befugnisse transparent und nachvollziehbar sein. Jeder Beschäftigte sollte wissen, wofür er verantwortlich ist und wo der Verantwortungsbereich anderer beginnt. Unklare Verantwortlichkeiten führen zu unklaren Strukturen und können Unsicherheit und Unzufriedenheit bei den Beschäftigten auslösen. Schlechtere Leistungen und vermehrte Kündigungsabsichten können beispielsweise die Folge sein.</t>
  </si>
  <si>
    <t>Jeder Mensch erwirbt im Laufe seines Lebens viele verschiedene Qualifikationen. Hierzu gehören die Schul- und Berufsausbildung, gegebenenfalls ein Studium, die Berufserfahrung, Fort-/Weiterbildungen und – nicht zu vergessen – auch die Lebenserfahrung. Es ist für die Beschäftigten motivierend, wenn sie ihre Kompetenzen und Erfahrungen im Rahmen ihrer beruflichen Tätigkeit einbringen und idealerweise sogar weiter ausbauen können. Werden die Qualifikationen der Beschäftigten nicht bei der Arbeit berücksichtigt, kann dies zu Über- oder Unterforderung und in der Folge z. B. auch zu Unzufriedenheit führen.</t>
  </si>
  <si>
    <t>Ein regelmäßiger Kontakt und eine gut funktionierende Kommunikation z. B. über berufliche Themen sind nicht nur für die Arbeitsergebnisse wichtig, sondern stärken auch das soziale Miteinander. Beschäftigte, die gut zusammenarbeiten, zeigen höhere Leistungen und eine größere Arbeitszufriedenheit und Motivation. Einzelarbeitsplätze, geringe Möglichkeiten zum Austausch und ein ungünstiges Sozialklima bergen hingegen die Gefahr von nachlassender Arbeitszufriedenheit, geringer gegenseitiger Hilfsbereitschaft, Depressionen und Rivalität.</t>
  </si>
  <si>
    <t>Gute soziale Beziehungen sind eine wichtige Ressource im Betrieb. Dazu gehört es, sich gegenseitig zu helfen, zu unterstützen und Wert auf ein gutes Miteinander zu legen. Ein gutes soziales Klima bei der Arbeit kann kritische Belastungen kompensieren. So ist beispielsweise nachgewiesen, dass die negativen Folgen hoher emotionaler Inanspruchnahme (z. B. durch intensiven Kundenkontakt) durch ein gutes Sozialklima ein Stück weit gemindert werden können. Eine mangelnde soziale Unterstützung ist hingegen mit einem erhöhten Risiko für Depressionen, Einschränkungen der psychischen Gesundheit, geringerer Arbeitszufriedenheit und vermehrten Fehlzeiten verbunden.</t>
  </si>
  <si>
    <t>Im Kern geht es hierbei um die räumlichen Arbeitsverhältnisse und die Art der Informationsgestaltung. Jeder Arbeitsplatz sollte so gestaltet sein, dass er den Beschäftigten ein Mindestmaß an Bewegungsfreiheit ermöglicht. Denn Zwangshaltungen können zu gesundheitsschädlichen Körperhaltungen und schneller Ermüdung führen. Ebenso ist die Gestaltung von Signalen und Hinweisen am Arbeitsplatz wichtig für ein gesundes und stressfreies Arbeiten. Werden z. B. Warnsignale übersehen oder überhört, passieren Fehler und im schlimmsten Fall sogar Unfälle.</t>
  </si>
  <si>
    <t>Maßnahmenplan für:</t>
  </si>
  <si>
    <t>Information und Informations-angebot</t>
  </si>
  <si>
    <t>* Erklärung Einfügeoption:</t>
  </si>
  <si>
    <t>Zusatzachse</t>
  </si>
  <si>
    <t>Zusatzdaten Balken</t>
  </si>
  <si>
    <t>2. Tätigkeit/Arbeitsbereich</t>
  </si>
  <si>
    <t>Bis Wann? (Datum)</t>
  </si>
  <si>
    <t>Wann?
(Datum)</t>
  </si>
  <si>
    <t>Vorgesetzte</t>
  </si>
  <si>
    <t>Kolleginnen und Kollegen</t>
  </si>
  <si>
    <t xml:space="preserve">1. Datei speichern: </t>
  </si>
  <si>
    <t xml:space="preserve">2. Grunddaten eingeben: </t>
  </si>
  <si>
    <t xml:space="preserve">3. Anforderungsbarometer eingeben: </t>
  </si>
  <si>
    <t xml:space="preserve">4. Ergebnisse sichten: </t>
  </si>
  <si>
    <t>Wenn Sie schließlich Maßnahmen festgelegt haben, können Sie diese im Tabellenblatt "Maßnahmenplan" dokumentieren und deren Umsetzung nachverfolgen.</t>
  </si>
  <si>
    <t>Bei der Ausführung meiner Tätigkeit kann ich Einfluss auf das Arbeitstempo, die Arbeitsmenge und/oder die Reihenfolge der einzelnen Arbeitsschritte nehmen.</t>
  </si>
  <si>
    <t>Meine Arbeitsaufgaben sind abwechslungsreich.</t>
  </si>
  <si>
    <t>Alle für meine Arbeit erforderlichen Informationen stehen rechtzeitig und frei von Widersprüchen zur Verfügung (z. B. Informationen zur Arbeitsaufgabe, zum Arbeitsablauf, zum Betriebsgeschehen).</t>
  </si>
  <si>
    <t>Die Verantwortlichkeiten in meinem Arbeitsbereich sind schriftlich festgehalten.</t>
  </si>
  <si>
    <t>Bei meiner Arbeit können vorhandene Kenntnisse und Fertigkeiten angewendet werden.</t>
  </si>
  <si>
    <t>Meine Arbeitsaufgaben (Arbeitsmenge) können in der vertraglichen Arbeitszeit bewältigt werden.</t>
  </si>
  <si>
    <t>Meine Arbeit kann störungs- und unterbrechungsfrei erledigt werden.</t>
  </si>
  <si>
    <t>Teamarbeit ist möglich (z. B. Abstimmung/Zusammenarbeit mit Kolleginnen und Kollegen, Teambesprechungen, fachlicher Austausch).</t>
  </si>
  <si>
    <t>Zwischen den Kolleginnen und Kollegen in meinem Arbeitsbereich besteht eine gute Arbeitsatmosphäre und es treten selten Spannungen oder Konflikte auf.</t>
  </si>
  <si>
    <t>In meinem Arbeitsbereich kann ich Probleme oder heikle Themen offen ansprechen.</t>
  </si>
  <si>
    <t>Es werden regelmäßig geplante Mitarbeitergespräche durchgeführt.</t>
  </si>
  <si>
    <t>Die Führungskraft in meinem Arbeitsbereich trägt zu einer guten Arbeitsatmosphäre bei und vermittelt den Beschäftigten Wertschätzung und Anerkennung.</t>
  </si>
  <si>
    <t>Die Führungskraft in meinem Arbeitsbereich gibt den Beschäftigten ausreichend Unterstützung und hilfreiche Rückmeldungen über ihre Arbeit.</t>
  </si>
  <si>
    <t>Mein Arbeitsplatz ist frei von beeinträchtigenden Umgebungsbedingungen (z. B. Lärm, unangenehme Temperatur, Staub, trockene Luft, unangenehme Gerüche, Zugluft, schlechte Beleuchtung).</t>
  </si>
  <si>
    <t>Bei meiner Arbeit werden schwere körperliche Anstrengungen und einseitige Körperhaltungen vermieden.</t>
  </si>
  <si>
    <t>Funktionsfähige Arbeits- und Hilfsmittel stehen uneingeschränkt zur Verfügung.</t>
  </si>
  <si>
    <t>Sonstiges</t>
  </si>
  <si>
    <t>Unternehmen/Standort/Filiale</t>
  </si>
  <si>
    <t>1. Vorschlag zur Lösung/Verbesserung</t>
  </si>
  <si>
    <t>Wer mit wem?</t>
  </si>
  <si>
    <t>Termin:</t>
  </si>
  <si>
    <t>2. Vorschlag zur Lösung/Verbesserung</t>
  </si>
  <si>
    <t>Workshopdatum</t>
  </si>
  <si>
    <t>Tätigkeit/Arbeitsbereich</t>
  </si>
  <si>
    <r>
      <t xml:space="preserve">Situationsbeschreibung 
</t>
    </r>
    <r>
      <rPr>
        <i/>
        <sz val="11"/>
        <rFont val="Arial"/>
        <family val="2"/>
      </rPr>
      <t>Was genau ist das Problem? Wie, wann und wo genau äußert es sich? Wer tut dabei was? Welche Konsequenzen ergeben sich daraus?</t>
    </r>
  </si>
  <si>
    <r>
      <t xml:space="preserve">Hindernisse
</t>
    </r>
    <r>
      <rPr>
        <i/>
        <sz val="11"/>
        <rFont val="Arial"/>
        <family val="2"/>
      </rPr>
      <t>Warum wurde bisher nichts geändert? Was erhält das Problem aufrecht? Was wird durch das Problem verhindert?</t>
    </r>
  </si>
  <si>
    <t>Veränderungsziel:</t>
  </si>
  <si>
    <t>Wie genau wäre die Situation, wenn das Problem gelöst wäre? Was genau ist anders?</t>
  </si>
  <si>
    <t>Welcher Nutzen ergibt sich für alle Beteiligten, wenn das Ziel erreicht ist?</t>
  </si>
  <si>
    <t xml:space="preserve">Woran ist erkennbar/messbar, dass das Ziel erreicht ist? </t>
  </si>
  <si>
    <t>Ist das Ziel mit den vorhandenen Mitteln (Zeit, Finanzen, Personal, Kompetenzen) erreichbar?</t>
  </si>
  <si>
    <t>Das Ziel in einem Satz:</t>
  </si>
  <si>
    <t>Wer kontrolliert, was aus dem Vorschlag geworden ist?</t>
  </si>
  <si>
    <t>26. Sonstiges</t>
  </si>
  <si>
    <t>Variabilität (Abwechslungsreichtum)</t>
  </si>
  <si>
    <t>1. Arbeitsinhalt/Arbeitsaufgabe</t>
  </si>
  <si>
    <r>
      <rPr>
        <b/>
        <sz val="11"/>
        <color rgb="FFFFC000"/>
        <rFont val="Arial"/>
        <family val="2"/>
      </rPr>
      <t>gelb (Mittelwert 2,26 bis 2,99) = Die Arbeitsbedingung wird als mittelmäßig gestaltet bewertet. Es besteht Handlungsbedarf.</t>
    </r>
    <r>
      <rPr>
        <sz val="11"/>
        <color theme="1"/>
        <rFont val="Arial"/>
        <family val="2"/>
      </rPr>
      <t xml:space="preserve">
Die arbeitswissenschaftlichen Gestaltungsempfehlungen sind noch nicht erreicht. Es sind entsprechende Maßnahmen erforderlich, um daraus eine gesundheitsfördernde Ressource zu entwickeln. </t>
    </r>
  </si>
  <si>
    <t>Bitte eintragen</t>
  </si>
  <si>
    <t>Tätigkeits-merkmal</t>
  </si>
  <si>
    <t>Es gibt Möglichkeiten, während der Arbeitszeit an betrieblichen Fortbildungen teilzunehmen.</t>
  </si>
  <si>
    <r>
      <t>Es gibt in meinem Arbeitsbereich ausreichend Unterstützung unter den Kolleginnen und Kolle</t>
    </r>
    <r>
      <rPr>
        <sz val="11"/>
        <rFont val="Arial"/>
        <family val="2"/>
      </rPr>
      <t>gen.</t>
    </r>
  </si>
  <si>
    <r>
      <t>An meinem Arbeitsplatz ist ungehinderte Bewegungsfreiheit gegeben, und Anpassungen an verschiedene Körpermaße bzw. Körperhaltungen sind möglic</t>
    </r>
    <r>
      <rPr>
        <sz val="11"/>
        <rFont val="Arial"/>
        <family val="2"/>
      </rPr>
      <t>h.</t>
    </r>
  </si>
  <si>
    <t>1. Vollständigkeit: Zu meinen Aufgaben gehört neben der Ausführung auch, die Arbeit vorzubereiten und das Ergebnis zu kontrollieren.</t>
  </si>
  <si>
    <t>2. Handlungsspielraum: Bei der Ausführung meiner Tätigkeit kann ich Einfluss auf das Arbeitstempo, die Arbeitsmenge und/oder die Reihenfolge der einzelnen Arbeitsschritte nehmen.</t>
  </si>
  <si>
    <t>4. Variabilität (Abwechslungsreichtum): Meine Arbeitsaufgaben sind abwechslungsreich.</t>
  </si>
  <si>
    <t>5. Information und Informationsangebot: Alle für meine Arbeit erforderlichen Informationen stehen rechtzeitig und frei von Widersprüchen zur Verfügung.</t>
  </si>
  <si>
    <t>6. Verantwortung: Die Verantwortlichkeiten in meinem Arbeitsbereich sind schriftlich festgehalten.</t>
  </si>
  <si>
    <t>7. Qualifikation:  Es gibt Möglichkeiten, während der Arbeitszeit an betrieblichen Fortbildungen teilzunehmen.</t>
  </si>
  <si>
    <t>8. Qualifikation: Bei meiner Arbeit können vorhandene Kenntnisse und Fertigkeiten angewendet werden.</t>
  </si>
  <si>
    <t>9. Emotionale Inanspruchnahme: Es gibt Maßnahmen, um Beschäftigte im Falle von Problemsituationen zu unterstützen bzw. zu schützen.</t>
  </si>
  <si>
    <t>10. Emotionale Inanspruchnahme: Bei meiner Arbeit müssen im Kontakt mit externen Personen nur selten Gefühle gezeigt werden, die den eigenen 
Gefühlen widersprechen.</t>
  </si>
  <si>
    <t>11. Arbeitszeit: Die Arbeitszeitgestaltung gewährleistet Erholung und unterstützt den Erhalt der Gesundheit.</t>
  </si>
  <si>
    <t>12. Arbeitsablauf: Meine Arbeitsaufgaben (Arbeitsmenge) können in der vertraglichen Arbeitszeit bewältigt werden.</t>
  </si>
  <si>
    <t>13. Arbeitsablauf:  Meine Arbeit kann störungs- und unterbrechungsfrei erledigt werden.</t>
  </si>
  <si>
    <t>15. Kolleginnen und Kollegen: Es gibt in meinem Arbeitsbereich ausreichend Unterstützung unter den Kolleginnen und Kollegen.</t>
  </si>
  <si>
    <t>16. Kolleginnen und Kollegen: Zwischen den Kolleginnen und Kollegen in meinem Arbeitsbereich besteht eine gute Arbeitsatmosphäre und es treten selten Spannungen oder Konflikte auf.</t>
  </si>
  <si>
    <t>17. Kolleginnen und Kollegen: In meinem Arbeitsbereich kann ich Probleme oder heikle Themen offen ansprechen.</t>
  </si>
  <si>
    <t>18. Vorgesetzte: Es werden regelmäßig geplante Mitarbeitergespräche durchgeführt.</t>
  </si>
  <si>
    <t>19. Vorgesetzte: Die Führungskraft in meinem Arbeitsbereich trägt zu einer guten Arbeitsatmosphäre bei und vermittelt den Beschäftigten Wertschätzung und Anerkennung.</t>
  </si>
  <si>
    <t>20. Vorgesetzte: Die Führungskraft in meinem Arbeitsbereich gibt den Beschäftigten ausreichend Unterstützung und hilfreiche Rückmeldungen über ihre Arbeit.</t>
  </si>
  <si>
    <t>21. Physikalische und chemische Faktoren: Mein Arbeitsplatz ist frei von beeinträchtigenden Umgebungsbedingungen.</t>
  </si>
  <si>
    <t>22. Physische Faktoren: Bei meiner Arbeit werden schwere körperliche Anstrengungen und einseitige Körperhaltungen vermieden.</t>
  </si>
  <si>
    <t>23. Arbeitsplatz- und Informationsgestaltung: An meinem Arbeitsplatz ist ungehinderte Bewegungsfreiheit gegeben, und Anpassungen an verschiedene Körpermaße bzw. Körperhaltungen sind möglich.</t>
  </si>
  <si>
    <t>24. Arbeitsmittel: Funktionsfähige Arbeits- und Hilfsmittel stehen uneingeschränkt zur Verfügung.</t>
  </si>
  <si>
    <t>Ausgangsdaten für die Ergebnis-Grafik</t>
  </si>
  <si>
    <t>Pro Excel-Datei ist nur die Auswertung einer Tätigkeit möglich. Speichern Sie diese Datei daher unter einem prägnanten Namen ab (z. B. "PegA-Team Kommissionierung Trockenlager" oder "PegA-Team Verkauf Filiale 22").</t>
  </si>
  <si>
    <r>
      <t xml:space="preserve">Erläuterungen 
</t>
    </r>
    <r>
      <rPr>
        <i/>
        <sz val="10"/>
        <color theme="0"/>
        <rFont val="Arial"/>
        <family val="2"/>
      </rPr>
      <t>(Anregungen für Gestaltungsempfehlungen finden Sie in Kapitel 8 im Ordner "Das PegA-Programm")</t>
    </r>
  </si>
  <si>
    <t>Ist es möglich, dass mehrere Nutzer gleichzeitig in der elektronischen Auswertungsdatei arbeiten?</t>
  </si>
  <si>
    <t>Nein, das ist leider nicht möglich. Die Datei kann immer nur von einer Person bearbeitet werden.</t>
  </si>
  <si>
    <t xml:space="preserve">Ich möchte in der Auswertungsdatei etwas verändern, aber die Zelle ist schreibgeschützt. Was kann ich tun? </t>
  </si>
  <si>
    <t>Alle Zellen, in die Eingaben gemacht werden dürfen, sind freigegeben. Geschützt sind nur die Zellen, in die keine Eingaben gemacht bzw. keine Veränderungen vorgenommen werden sollten. Wenn Sie Änderungen an eigentlich schreibgeschützten Zellen vornehmen würden (z. B. Löschen von Zeilen/Spalten, Tabellenblättern oder Verknüpfungen), funktioniert die Auswertungsdatei vermutlich nicht mehr fehlerfrei.</t>
  </si>
  <si>
    <t xml:space="preserve">Ich möchte einige Aussagen im PegA-Anforderungsbarometer anpassen. Kann ich dann trotzdem noch diese Auswertungsdatei nutzen? </t>
  </si>
  <si>
    <t>Nein, das ist leider nicht möglich. Die Auswertungslogik ist komplex und die Ergebnisse sind gegebenfalls nicht mehr korrekt, wenn Aussagen geändert, gelöscht oder ergänzt wurden.</t>
  </si>
  <si>
    <t>FAQ – Häufig gestellte Fragen zur Auswertungsdatei PegA-Team</t>
  </si>
  <si>
    <r>
      <t xml:space="preserve">Punkte
Handlungsbedarf
</t>
    </r>
    <r>
      <rPr>
        <i/>
        <sz val="10"/>
        <color theme="0"/>
        <rFont val="Arial"/>
        <family val="2"/>
      </rPr>
      <t>(nach Workshop zu ergänzen)</t>
    </r>
  </si>
  <si>
    <t>So einfach werten Sie das PegA-Anforderungsbarometer aus und dokumentieren alle Ergebnisse Ihrer PegA-Workshops:</t>
  </si>
  <si>
    <t>Viele Tätigkeiten erfordern den Umgang mit externen Personen wie beispielsweise Kundinnen und Kunden. Freundlich aufzutreten, zu lächeln und hilfsbereit Auskunft zu geben, zu beraten und auch schwierige Gespräche mit Externen zu führen, gehört vielerorts zum Arbeitsalltag. Dieser intensive Kontakt ist durchaus aktivierend und motivationsfördernd für die Beschäftigten, kann aber auch negative Folgen haben. So z. B. emotionale Erschöpfung, ein erhöhtes Stresserleben, eine geringere Arbeitszufriedenheit oder verstärkte Kündigungsabsichten.</t>
  </si>
  <si>
    <r>
      <rPr>
        <b/>
        <sz val="11"/>
        <color rgb="FF00B050"/>
        <rFont val="Arial"/>
        <family val="2"/>
      </rPr>
      <t>grün (Mittelwert 3,00 bis 4,00) = Die Arbeitsbedingung wird im Mittel sehr positiv bewertet. Es besteht kein Handlungsbedarf.</t>
    </r>
    <r>
      <rPr>
        <sz val="11"/>
        <color theme="1"/>
        <rFont val="Arial"/>
        <family val="2"/>
      </rPr>
      <t xml:space="preserve">
Die arbeitswissenschaftlichen Gestaltungsempfehlungen sind erreicht. Der Aspekt hat den Charakter einer gesundheitsfördernden Ressource.</t>
    </r>
  </si>
  <si>
    <t>Übrigens: Häufige Fragen zur Auswertungsdatei werden im Tabellenblatt "FAQ" beantwortet.</t>
  </si>
  <si>
    <r>
      <rPr>
        <b/>
        <sz val="11"/>
        <color rgb="FFFF0000"/>
        <rFont val="Arial"/>
        <family val="2"/>
      </rPr>
      <t>rot (Mittelwert 1,00 bis 2,25) = Die Arbeitsbedingung wird als ungünstig oder mangelhaft gestaltet bewertet. Es besteht dringender Handlungsbedarf.</t>
    </r>
    <r>
      <rPr>
        <sz val="11"/>
        <color theme="1"/>
        <rFont val="Arial"/>
        <family val="2"/>
      </rPr>
      <t xml:space="preserve">
Die arbeitswissenschaftlichen Gestaltungsempfehlungen sind nicht erreicht. Es sind dringend Maßnahmen erforderlich, um die Arbeitsbedingung gesundheitsförderlich zu gestalten.</t>
    </r>
  </si>
  <si>
    <t>Arbeitsplatz- und Informations-gestaltung</t>
  </si>
  <si>
    <t>5. Anzahl Antwortender</t>
  </si>
  <si>
    <t>Zählen Sie die Rückmeldungen der Beschäftigten auf dem Plakat PegA-Anforderungsbarometer zusammen und tragen Sie die Summen der jeweils geklebten Klebepunkte in die passenden Zeilen im Tabellenblatt "Anforderungsbarometer" ein (Zellen D8-G33).</t>
  </si>
  <si>
    <t>4. Anzahl Beschäftigte bei Tätigkeit / im  Arbeitsbereich</t>
  </si>
  <si>
    <t xml:space="preserve">Bitte wählen Sie die kritische Aussage aus dem Anforderungsbarometer aus. </t>
  </si>
  <si>
    <t>Wieso stimmen die Werte beim Berühren der Datenpunkte im Liniendiagramm (Tabellenblatt: Ergebnis-Grafik) nicht mit den tatsächlichen Mittelwerten überein?</t>
  </si>
  <si>
    <t>6. Rücklauf in Prozent</t>
  </si>
  <si>
    <t>14. Kommunikation und Kooperation: Teamarbeit ist möglich.</t>
  </si>
  <si>
    <t>Die Wünsche von Beschäftigten werden bei der Dienst- bzw. Schichtplanung berücksichtigt.</t>
  </si>
  <si>
    <t>Es gibt Maßnahmen, um Beschäftigte in Problemsituationen (z. B. Beschimpfungen, tätliche Übergriffe, Überfälle) zu unterstützen bzw. zu schützen.</t>
  </si>
  <si>
    <t>Wann:</t>
  </si>
  <si>
    <t>3. Befragungszeitraum</t>
  </si>
  <si>
    <t>7. Einschätzung der Arbeitsbedingungen</t>
  </si>
  <si>
    <t>trifft
zu</t>
  </si>
  <si>
    <t>trifft
eher zu</t>
  </si>
  <si>
    <t>trifft
eher
nicht zu</t>
  </si>
  <si>
    <t>trifft nicht zu</t>
  </si>
  <si>
    <t>Zu meinen Aufgaben gehört neben der Ausführung auch, die Arbeit vorzubereiten 
(z. B. Einholen von Informationen für die Aufgabenausführung) und das Ergebnis zu kontrollieren (z. B. Überprüfen der Warenzusammenstellung).</t>
  </si>
  <si>
    <t>Rufen Sie das Tabellenblatt "Anforderungsbarometer" auf. Tragen Sie dort in Zellen C1-5 die grundlegenden Daten ein: Unternehmen/Standort/Filiale, Tätigkeit/Arbeitsbereich, Befragungszeitraum, Anzahl Beschäftigte bei der Tätigkeit bzw. im Arbeitsbereich, Anzahl der Antwortenden - also der Beschäftigten, die sich bei der Abfrage tatsächlich beteiligt haben. Letzteres ist wichtig für die Berechnung der Beteiligungsquote.</t>
  </si>
  <si>
    <t>Die Arbeitszeitgestaltung gewährleistet Erholung und unterstützt den Erhalt der Gesundheit (z. B. störungsfreie, regelmäßige Pausen, vorhersehbare Arbeitszeiten, keine Arbeit auf Abruf, keine geteilten Dienste, Vermeidung von Nacht- und Mehrarbeit/Überstunden).</t>
  </si>
  <si>
    <t>5. Ergebnisse PegA-Workshops dokumentieren:</t>
  </si>
  <si>
    <r>
      <t xml:space="preserve">Ergebnis der Kontrolle?
</t>
    </r>
    <r>
      <rPr>
        <i/>
        <sz val="10"/>
        <color theme="0"/>
        <rFont val="Arial"/>
        <family val="2"/>
      </rPr>
      <t>(Wird im Nachgang des Workshops bearbeitet)</t>
    </r>
  </si>
  <si>
    <t>Variabilität (Abwechs-lungsreichtum)</t>
  </si>
  <si>
    <t>Physikalische und
chemische
Faktoren</t>
  </si>
  <si>
    <t>Der Umfang an Entscheidungsmöglichkeiten und Freiheitsgraden bei der Ausführung der Arbeitstätigkeit ist wichtig für die Motivation, die Zufriedenheit und die 
Gesundheit. Häufig muss bei der Arbeit aus der Situation heraus entschieden werden. Es sollte also unbedingt Spielräume geben, um auch kurzfristig handlungs- und entscheidungsfähig zu sein. Andernfalls kann die Arbeit z. B. als monoton erlebt werden, die Arbeitsmotivation sinkt, und das Risiko für Depressionen und Herz-Kreislauf-Erkrankungen steigt.</t>
  </si>
  <si>
    <t>Das jeweilige Schichtsystem, die Lage der Arbeitszeit, geteilte Dienste, Pausen- und Überstundenregelungen – all dies wirkt sich im Sinne einer Belastung auf die Beschäftigten aus. So haben kurze Pausen beispielsweise einen positiven Einfluss auf das Wohlbefinden, die Gesundheit und Motivation. Gut vorausplanbare Arbeitszeiten erleichtern die Vereinbarkeit von Berufs- und Privatleben. Bei ungünstiger Gestaltung können die Regelungen rund um die Arbeitszeit aber auch negative Folgen haben, wie z. B. Stresserleben, nachlassende Aufmerksamkeit (damit steigt z. B. die Fehlerwahrscheinlichkeit) und Schwierigkeiten, nach der Arbeit „abzuschalten“.</t>
  </si>
  <si>
    <t xml:space="preserve">Beim Thema Arbeitsablauf geht es insbesondere um Aspekte wie: 
- die Zeit, die für die eigene Arbeit zur Verfügung steht (auch: Zeit-/Arbeitsdruck)
- die Personalausstattung (z. B. die Frage, inwiefern längerfristig ausfallendes Personal ersetzt wird)
- Unterbrechungen und Störungen bei der Arbeit sowie den Umgang hiermit
Diese Aspekte prägen die tägliche Arbeit vieler Beschäftigter. Durch sinnvoll und effizient gestaltete Arbeitsabläufe können beispielsweise Doppelarbeit, Zeitdruck und Beschwerden (z. B. Depressionen) vermieden werden.
</t>
  </si>
  <si>
    <t>Eine gute soziale Beziehung zwischen Vorgesetzten und Beschäftigten und eine hohe Qualität der Führung sind ein wesentlicher Erfolgsfaktor für Unternehmen. Dabei hat das Führungsverhalten auch Einfluss auf die körperliche und mentale Gesundheit der Beschäftigten. So wirken sich z. B. Anerkennung und Wertschätzung positiv auf ihre psychische Gesundheit und Arbeitsfähigkeit aus. Eine unzureichende soziale Unterstützung seitens des Vorgesetzten steht hingegen u. a. in Zusammenhang mit nachlassender Arbeitszufriedenheit und einem höheren Krankenstand. Haben Beschäftigte den Eindruck, dass ihr Vorgesetzter nicht gerecht handelt, wirkt sich dies z. B. auf das Risiko koronarer Herzerkrankungen aus. Es gibt darüber hinaus viele weitere nachgewiesene Zusammenhänge. Zusammenfassend lässt sich sagen, dass auch das Führungsverhalten und die Art der Beziehung zwischen Vorgesetzten und Beschäftigten sowohl eine Ressource als auch eine potenzielle Gefährdung darstellen können. Ebenso sind bestimmte Führungsstile (z. B. ein mitarbeiterorientierter Führungsstil) gesundheitsförderlich, während andere eher gesundheitsgefährdend sind.</t>
  </si>
  <si>
    <t>Umgebungsbedingungen wie Lautstärke, Beleuchtung oder auch Gefahrstoffe wirken nicht nur körperlich auf den Menschen ein, sondern auch psychisch. Eine permanente Geräuschkulisse (z. B. durch Menschen oder Maschinen) kann negative psychische Beanspruchungen wie z. B. Stressempfinden oder mangelnde Konzentration zur Folge haben. Das gleiche gilt für unangenehme Gerüche und Zugluft. Ebenso kann sich der Kontakt mit Gefahrstoffen psychisch auswirken, z. B. durch die ständige Vorsicht in der Anwendung oder die Sorge, trotz entsprechender Schutzmaßnahmen krank zu werden. Hitze- oder Kältearbeit wiederum können u. a. zu Unzufriedenheit und einem erhöhten Stresserleben führen.</t>
  </si>
  <si>
    <t>Hier geht es um die körperliche Belastung bei der Arbeit. Ausreichende Bewegung und vor allem die Möglichkeit, die Körperhaltung zu verändern, sind zum einen relevant, wenn es um Rückenprobleme und andere körperliche Beschwerden geht. Eine andauernde unangenehme Körperhaltung kann zum anderen aber auch zu vorzeitiger Ermüdung führen und die Konzentrationsfähigkeit beeinträchtigen. Das gleiche gilt für andauernde, einförmige und sich wiederholende Bewegungsabläufe oder das Heben und Tragen großer Lasten. Auch dies kann zu Erschöpfung, körperlichen Beeinträchtigungen und auch einer erhöhten Unfallwahrscheinlichkeit führen.</t>
  </si>
  <si>
    <t>Das Liniendiagramm dient ausschließlich der grafischen Veranschaulichung der Mittelwerte. Die angezeigten Informationen beim Berühren der Datenpunkte stellen formatierte Mittelwerte dar. 
Die reellen Zahlen finden Sie in der Ergebnis-Übersicht und im Maßnahmenplan. Bitte lassen Sie sich also nicht irritieren.</t>
  </si>
  <si>
    <t>Die Vorlage für den Maßnahmenplan ist sehr umfangreich, obwohl wir nur für einzelne Tätigkeitsmerkmale Maßnahmen entwickelt haben. Gleiches gilt für das Tabellenblatt zur Dokumentation der Workshop-Ergebnisse. Kann man dies ändern?</t>
  </si>
  <si>
    <t>Beide Tabellenblätter sind extra nicht mit einem Blattschutz versehen. Sie können daher die Zeilen (Maßnahmenplan) bzw. Spalten (Workshop) löschen, die Sie nicht benötigen. So können Sie die Tabellenblätter auf das für Sie Relevante kürzen.</t>
  </si>
  <si>
    <t>3. Handlungsspielraum: Die Wünsche von Beschäftigten werden bei der Dienst- bzw. Schichtplanung berücksichtigt.</t>
  </si>
  <si>
    <t>Arbeitsmittel sind Werkzeuge, einschließlich Hard- und Software, Geräte, Maschinen, aber auch Möbel (z. B. Büromaterialien, Kassen, Flurförderzeuge). Sind diese nicht vorhanden oder in Ordnung, sind Störungen im Arbeitsablauf vorprogrammiert. Eine ungenügende Anpassung an die individuellen Voraussetzungen der Beschäftigten kann zudem zu einseitigen körperlichen Belastungen führen (z. B. Sehnenscheidenentzündungen, Schädigungen am Muskel-Skelett-Apparat). Ebenso können fehlende Arbeitsmittel, häufige Programmabstürze oder Bedienfehler beispielsweise Zeitdruck oder ein Gefühl von Überforderung auslösen. Verstärkt wird dies unter Umständen noch, wenn die Probleme mit den Arbeitsmitteln sich auch auf den Kontakt mit Externen auswirken (z. B. längere Wartezeiten für Kundinnen und Kunden oder Lieferanten, die dann wiederum verärgert sind).</t>
  </si>
  <si>
    <t>1. Unternehmen/Standort/Filiale</t>
  </si>
  <si>
    <t>Mittelwerte</t>
  </si>
  <si>
    <t xml:space="preserve">Bereits während Ihrer Eingaben im Anforderungsbarometer werden automatisch die Mittelwerte pro beurteilter Aussage berechnet (Zellen H8-I33). Einige Aussagen im Anforderungsbarometer werden danach automatisch weiter zusammengefasst, da sie zum selben Tätigkeitsmerkmal (z. B. "Qualifikation") gehören. Nach Abschluss Ihrer Eingaben finden Sie daher auf dem Tabellenblatt "Ergebnis-Grafik" eine grafische Darstellung der 16 relevanten Tätigkeitsmerkmale und in der "Ergebnis-Übersicht" eine entsprechende tabellarische Übersicht. </t>
  </si>
  <si>
    <t>Nach Durchführung Ihres bzw. Ihrer Workshops geht die Dateneingabe weiter:
a) Bitte übertragen Sie die Klebepunkte für die Handlungsbedarfe, die die Beschäftigten im Workshop auf dem Plakat PegA-Anforderungsbarometer ergänzt haben, in das Tabellenblatt "Anforderungsbarometer" (Zellen J8-J33). 
b) Dokumentieren Sie danach alle weiteren Ergebnisse und Vorschläge aus dem oder den durchgeführten Workshop/s im Tabellenblatt "Workshop".</t>
  </si>
  <si>
    <r>
      <rPr>
        <b/>
        <sz val="10"/>
        <color theme="1"/>
        <rFont val="Arial"/>
        <family val="2"/>
      </rPr>
      <t xml:space="preserve">Sie möchten gerne am Ende die hier dargestellten Ergebnisse </t>
    </r>
    <r>
      <rPr>
        <b/>
        <u/>
        <sz val="10"/>
        <color theme="1"/>
        <rFont val="Arial"/>
        <family val="2"/>
      </rPr>
      <t>aller</t>
    </r>
    <r>
      <rPr>
        <b/>
        <sz val="10"/>
        <color theme="1"/>
        <rFont val="Arial"/>
        <family val="2"/>
      </rPr>
      <t xml:space="preserve"> Tätigkeiten auf einen Blick sehen? Kein Problem!</t>
    </r>
    <r>
      <rPr>
        <sz val="10"/>
        <color theme="1"/>
        <rFont val="Arial"/>
        <family val="2"/>
      </rPr>
      <t xml:space="preserve">
1. Legen Sie dazu einmalig eine neue, leere Exceldatei an. Speichern Sie diese z. B. unter dem Namen "Übersicht aller Tätigkeiten".
2. Kopieren Sie einmalig die Zeilen 1-2 aus diesem Tabellenblatt und fügen Sie sie in Ihrer neuen Datei ein. 
3. Kopieren Sie nacheinander aus den elektronischen Auswertungshilfen für Ihre unterschiedlichen Tätigkeiten jeweils die Zeile 3 mit den Ergebnissen für die jeweilige Tätgkeit.
4. Fügen Sie jede Zeile in Ihre neu angelegte Exceldatei "Übersicht aller Tätigkeiten" ein über Start &gt; Einfügen &gt; Optionssymbol "Werte und Quellformatierung".
So bekommen Sie einen guten Überblick und können z. B. abgleichen, bei welchen Tätigkeiten besonders viele oder wenige Handlungsbedarfe bestehen, ob sich bestimmte Handlungsfelder über alle Tätigkeiten hinweg zeigen usw. Dies hilft bei der Prioritätensetzung zum weiteren Vorgehen, liefert aber auch Hinweise auf mögliche Synergien ("Wo läuft es besser und warum? Was können wir daraus für andere Tätigkeiten lernen?"). 
</t>
    </r>
    <r>
      <rPr>
        <i/>
        <sz val="10"/>
        <color rgb="FFFF0000"/>
        <rFont val="Arial"/>
        <family val="2"/>
      </rPr>
      <t xml:space="preserve">
Wichtig: Wenn Sie mit unterschiedlichen PegA-Instrumenten gearbeitet haben, lassen sich die Mittelwerte in Ihrer neu erstellten Übersicht nicht 1:1 vergleichen (PegA-Expertencheck liefert Mittelwerte zwischen 1 und 3, PegA-Befragung und PegA-Team liefern Mittelwerte zwischen 1 und 4.) Die hinterlegte Ampellogik lässt aber dennoch Vergleiche zu. </t>
    </r>
  </si>
  <si>
    <r>
      <t xml:space="preserve">Prüfung Eingabefehler </t>
    </r>
    <r>
      <rPr>
        <i/>
        <sz val="10"/>
        <color theme="0"/>
        <rFont val="Arial"/>
        <family val="2"/>
      </rPr>
      <t>("Fehler" = Summe übertragener Antworten ungleich Anzahl der Antwortenden laut Zelle C5, s. FAQ)</t>
    </r>
  </si>
  <si>
    <t>Im Tabellenblatt "Anforderungsbarometer" steht in Spalte K an einigen Stellen "Fehler". Was hat das zu bedeuten?</t>
  </si>
  <si>
    <t>Die Angabe "Fehler" bedeutet, dass die Anzahl der von Ihnen übertragenenen Antworten/Klebepunkte in dieser Zeile nicht identisch ist mit der Anzahl der Antwortenden laut Zelle C5. Sie haben also entweder mehr oder weniger Antworten übertragen. Bitte prüfen Sie daher noch einmal Ihre Eingaben und stellen Sie sicher, dass Sie keine Antworten/Klebepunkte vergessen haben.</t>
  </si>
  <si>
    <r>
      <t xml:space="preserve">Nr./Thema 
</t>
    </r>
    <r>
      <rPr>
        <i/>
        <sz val="10"/>
        <color theme="0"/>
        <rFont val="Arial"/>
        <family val="2"/>
      </rPr>
      <t>Bitte wählen Sie die bearbeitete Aussage aus dem PegA-Anforderungsbarometer über die Dropdown-Liste. Sollten Sie andere Themen bearbeitet haben oder den Workshop im Anschluss an den PegA-Expertencheck oder die PegA-Befragung durchführen, können Sie selbstverständlich auch eine neue Zeile einfügen und dort Ihren gewünschten Freitext eintragen.</t>
    </r>
  </si>
  <si>
    <t>Daten für Dropdown-Liste</t>
  </si>
  <si>
    <r>
      <t xml:space="preserve">Technologien für die Warenerkennung/-suche (z. B. mittels Barcodes, RFID) werden ausschließlich für diesen Zweck genutzt – und </t>
    </r>
    <r>
      <rPr>
        <u/>
        <sz val="11"/>
        <color theme="1"/>
        <rFont val="Arial"/>
        <family val="2"/>
      </rPr>
      <t>nicht</t>
    </r>
    <r>
      <rPr>
        <sz val="11"/>
        <color theme="1"/>
        <rFont val="Arial"/>
        <family val="2"/>
      </rPr>
      <t xml:space="preserve"> zur Leistungskontrolle oder Überwachung der Beschäftigten.</t>
    </r>
  </si>
  <si>
    <r>
      <t xml:space="preserve">25. Arbeitsmittel: Technologien für die Warenerkennung/-suche werden ausschließlich für diesen Zweck genutzt – und </t>
    </r>
    <r>
      <rPr>
        <u/>
        <sz val="10"/>
        <color theme="1"/>
        <rFont val="Arial"/>
        <family val="2"/>
      </rPr>
      <t>nicht</t>
    </r>
    <r>
      <rPr>
        <sz val="10"/>
        <color theme="1"/>
        <rFont val="Arial"/>
        <family val="2"/>
      </rPr>
      <t xml:space="preserve"> zur Leistungskontrolle oder Überwachung der Beschäftigten.</t>
    </r>
  </si>
  <si>
    <t xml:space="preserve">Im PegA-Workshop wurde auch ein Thema bearbeitet, dass sich nicht exakt auf eine der 25 Aussagen im PegA-Anforderungsbarometer bezieht. Im Tabellenblatt "Workshop" kann ich in Zeile 4 jedoch nur voreingestellte Themen über die Dropdown-Liste auswählen. Wie kann ich dort eigene Eingaben vornehmen? </t>
  </si>
  <si>
    <t>Das Tabellenblatt "Workshop" ist nicht mit einem Blattschutz versehen. Sie können also eine zusätzliche Zeile einfügen und dort das tatsächlich behandelte Thema in eigenen Worten eintragen. So sind Sie unabhängig von den Vorgaben der hinterlegten Dropdown-Liste.</t>
  </si>
  <si>
    <t>Bei meiner Arbeit müssen im Kontakt mit externen Personen (z. B. Kundinnen und Kunden, Lkw-Fahrerinnen und -Fahrern) nur selten Gefühle gezeigt werden, die den eigenen Gefühlen widersprechen (z. B. Freundlichkeit zeigen trotz unfreundlichem Kunden- oder Lieferantenverhalten).</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</si>
</sst>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2"/>
      <name val="Arial"/>
      <family val="2"/>
    </font>
    <font>
      <b/>
      <sz val="12"/>
      <color theme="1"/>
      <name val="Arial"/>
      <family val="2"/>
    </font>
    <font>
      <sz val="12"/>
      <color theme="1"/>
      <name val="Arial"/>
      <family val="2"/>
    </font>
    <font>
      <b/>
      <sz val="11"/>
      <color theme="0"/>
      <name val="Arial"/>
      <family val="2"/>
    </font>
    <font>
      <b/>
      <sz val="10"/>
      <color theme="0"/>
      <name val="Arial"/>
      <family val="2"/>
    </font>
    <font>
      <sz val="11"/>
      <color theme="1"/>
      <name val="Arial"/>
      <family val="2"/>
    </font>
    <font>
      <sz val="10"/>
      <color theme="1"/>
      <name val="Arial"/>
      <family val="2"/>
    </font>
    <font>
      <b/>
      <sz val="10"/>
      <name val="Arial"/>
      <family val="2"/>
    </font>
    <font>
      <b/>
      <sz val="10"/>
      <color theme="1"/>
      <name val="Arial"/>
      <family val="2"/>
    </font>
    <font>
      <sz val="10"/>
      <color rgb="FF33332E"/>
      <name val="Arial"/>
      <family val="2"/>
    </font>
    <font>
      <sz val="12"/>
      <name val="Arial"/>
      <family val="2"/>
    </font>
    <font>
      <b/>
      <sz val="11"/>
      <color theme="1"/>
      <name val="Arial"/>
      <family val="2"/>
    </font>
    <font>
      <b/>
      <sz val="11"/>
      <color rgb="FF00B050"/>
      <name val="Arial"/>
      <family val="2"/>
    </font>
    <font>
      <b/>
      <sz val="11"/>
      <color rgb="FFFFC000"/>
      <name val="Arial"/>
      <family val="2"/>
    </font>
    <font>
      <b/>
      <sz val="11"/>
      <color rgb="FFFF0000"/>
      <name val="Arial"/>
      <family val="2"/>
    </font>
    <font>
      <sz val="12"/>
      <color theme="1"/>
      <name val="Calibri"/>
      <family val="2"/>
      <charset val="134"/>
      <scheme val="minor"/>
    </font>
    <font>
      <sz val="9"/>
      <color theme="1"/>
      <name val="Arial"/>
      <family val="2"/>
    </font>
    <font>
      <sz val="9"/>
      <name val="Arial"/>
      <family val="2"/>
    </font>
    <font>
      <sz val="12"/>
      <color theme="1"/>
      <name val="Calibri"/>
      <family val="2"/>
      <scheme val="minor"/>
    </font>
    <font>
      <b/>
      <u/>
      <sz val="12"/>
      <color theme="1"/>
      <name val="Arial"/>
      <family val="2"/>
    </font>
    <font>
      <b/>
      <sz val="8"/>
      <color theme="1"/>
      <name val="Arial"/>
      <family val="2"/>
    </font>
    <font>
      <i/>
      <sz val="10"/>
      <color theme="0"/>
      <name val="Arial"/>
      <family val="2"/>
    </font>
    <font>
      <sz val="9"/>
      <color rgb="FF000000"/>
      <name val="Arial"/>
      <family val="2"/>
    </font>
    <font>
      <b/>
      <u/>
      <sz val="10"/>
      <color theme="1"/>
      <name val="Arial"/>
      <family val="2"/>
    </font>
    <font>
      <sz val="10"/>
      <color theme="1"/>
      <name val="Calibri"/>
      <family val="2"/>
      <scheme val="minor"/>
    </font>
    <font>
      <sz val="8"/>
      <color theme="1"/>
      <name val="Arial"/>
      <family val="2"/>
    </font>
    <font>
      <b/>
      <sz val="11"/>
      <name val="Arial"/>
      <family val="2"/>
    </font>
    <font>
      <i/>
      <sz val="10"/>
      <color theme="1"/>
      <name val="Arial"/>
      <family val="2"/>
    </font>
    <font>
      <b/>
      <sz val="11"/>
      <name val="Calibri"/>
      <family val="2"/>
      <scheme val="minor"/>
    </font>
    <font>
      <b/>
      <sz val="10.5"/>
      <color theme="0"/>
      <name val="Arial"/>
      <family val="2"/>
    </font>
    <font>
      <sz val="10.5"/>
      <color theme="1"/>
      <name val="Arial"/>
      <family val="2"/>
    </font>
    <font>
      <b/>
      <sz val="10.5"/>
      <color theme="1"/>
      <name val="Arial"/>
      <family val="2"/>
    </font>
    <font>
      <b/>
      <i/>
      <sz val="10.5"/>
      <name val="Arial"/>
      <family val="2"/>
    </font>
    <font>
      <sz val="10.5"/>
      <color rgb="FF141414"/>
      <name val="Arial"/>
      <family val="2"/>
    </font>
    <font>
      <i/>
      <sz val="11"/>
      <name val="Arial"/>
      <family val="2"/>
    </font>
    <font>
      <b/>
      <sz val="14"/>
      <color theme="0"/>
      <name val="Arial"/>
      <family val="2"/>
    </font>
    <font>
      <b/>
      <sz val="10"/>
      <color rgb="FF004994"/>
      <name val="Arial"/>
      <family val="2"/>
    </font>
    <font>
      <sz val="11"/>
      <name val="Arial"/>
      <family val="2"/>
    </font>
    <font>
      <b/>
      <sz val="16"/>
      <color theme="0"/>
      <name val="Arial"/>
      <family val="2"/>
    </font>
    <font>
      <sz val="16"/>
      <color theme="1"/>
      <name val="Calibri"/>
      <family val="2"/>
      <scheme val="minor"/>
    </font>
    <font>
      <i/>
      <sz val="11"/>
      <color theme="1"/>
      <name val="Arial"/>
      <family val="2"/>
    </font>
    <font>
      <i/>
      <sz val="10"/>
      <color rgb="FFFF0000"/>
      <name val="Arial"/>
      <family val="2"/>
    </font>
    <font>
      <b/>
      <sz val="10.5"/>
      <name val="Arial"/>
      <family val="2"/>
    </font>
    <font>
      <u/>
      <sz val="11"/>
      <color theme="1"/>
      <name val="Arial"/>
      <family val="2"/>
    </font>
    <font>
      <u/>
      <sz val="10"/>
      <color theme="1"/>
      <name val="Arial"/>
      <family val="2"/>
    </font>
  </fonts>
  <fills count="16">
    <fill>
      <patternFill patternType="none"/>
    </fill>
    <fill>
      <patternFill patternType="gray125"/>
    </fill>
    <fill>
      <patternFill patternType="solid">
        <fgColor rgb="FF004994"/>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4993"/>
        <bgColor indexed="64"/>
      </patternFill>
    </fill>
    <fill>
      <patternFill patternType="solid">
        <fgColor rgb="FF5F5F5F"/>
        <bgColor indexed="64"/>
      </patternFill>
    </fill>
    <fill>
      <patternFill patternType="solid">
        <fgColor rgb="FFFFCC00"/>
        <bgColor indexed="64"/>
      </patternFill>
    </fill>
    <fill>
      <patternFill patternType="solid">
        <fgColor rgb="FF51AE31"/>
        <bgColor indexed="64"/>
      </patternFill>
    </fill>
    <fill>
      <patternFill patternType="solid">
        <fgColor rgb="FFEEEEEE"/>
        <bgColor indexed="64"/>
      </patternFill>
    </fill>
    <fill>
      <patternFill patternType="solid">
        <fgColor rgb="FF555555"/>
        <bgColor indexed="64"/>
      </patternFill>
    </fill>
    <fill>
      <gradientFill>
        <stop position="0">
          <color rgb="FF9FD866"/>
        </stop>
        <stop position="1">
          <color rgb="FFFFFF00"/>
        </stop>
      </gradientFill>
    </fill>
    <fill>
      <gradientFill>
        <stop position="0">
          <color rgb="FFFFFF00"/>
        </stop>
        <stop position="1">
          <color rgb="FFFF3300"/>
        </stop>
      </gradientFill>
    </fill>
  </fills>
  <borders count="41">
    <border>
      <left/>
      <right/>
      <top/>
      <bottom/>
      <diagonal/>
    </border>
    <border>
      <left style="thin">
        <color indexed="64"/>
      </left>
      <right style="thin">
        <color indexed="64"/>
      </right>
      <top style="thin">
        <color auto="1"/>
      </top>
      <bottom style="thin">
        <color auto="1"/>
      </bottom>
      <diagonal/>
    </border>
    <border>
      <left/>
      <right/>
      <top/>
      <bottom style="thin">
        <color auto="1"/>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rgb="FF555555"/>
      </left>
      <right style="thin">
        <color rgb="FF555555"/>
      </right>
      <top style="thin">
        <color rgb="FF555555"/>
      </top>
      <bottom style="thin">
        <color rgb="FF555555"/>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style="thin">
        <color auto="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auto="1"/>
      </right>
      <top style="thin">
        <color theme="0" tint="-0.14996795556505021"/>
      </top>
      <bottom style="thin">
        <color auto="1"/>
      </bottom>
      <diagonal/>
    </border>
    <border>
      <left style="thin">
        <color auto="1"/>
      </left>
      <right/>
      <top/>
      <bottom style="thin">
        <color auto="1"/>
      </bottom>
      <diagonal/>
    </border>
    <border>
      <left style="thick">
        <color theme="0"/>
      </left>
      <right style="thin">
        <color indexed="64"/>
      </right>
      <top style="thin">
        <color auto="1"/>
      </top>
      <bottom style="thick">
        <color theme="0"/>
      </bottom>
      <diagonal/>
    </border>
    <border>
      <left style="thin">
        <color indexed="64"/>
      </left>
      <right style="thin">
        <color indexed="64"/>
      </right>
      <top style="thin">
        <color auto="1"/>
      </top>
      <bottom style="thick">
        <color theme="0"/>
      </bottom>
      <diagonal/>
    </border>
    <border>
      <left style="thin">
        <color indexed="64"/>
      </left>
      <right style="thick">
        <color theme="0"/>
      </right>
      <top style="thin">
        <color auto="1"/>
      </top>
      <bottom style="thick">
        <color theme="0"/>
      </bottom>
      <diagonal/>
    </border>
    <border>
      <left/>
      <right/>
      <top/>
      <bottom style="thin">
        <color rgb="FF555555"/>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555555"/>
      </left>
      <right/>
      <top style="thin">
        <color rgb="FF555555"/>
      </top>
      <bottom style="thin">
        <color rgb="FF555555"/>
      </bottom>
      <diagonal/>
    </border>
    <border>
      <left/>
      <right style="thin">
        <color rgb="FF555555"/>
      </right>
      <top style="thin">
        <color rgb="FF555555"/>
      </top>
      <bottom style="thin">
        <color rgb="FF555555"/>
      </bottom>
      <diagonal/>
    </border>
    <border>
      <left style="thin">
        <color rgb="FF555555"/>
      </left>
      <right style="thin">
        <color rgb="FF555555"/>
      </right>
      <top style="thin">
        <color rgb="FF555555"/>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theme="0"/>
      </left>
      <right/>
      <top style="thin">
        <color theme="0"/>
      </top>
      <bottom style="thin">
        <color theme="0"/>
      </bottom>
      <diagonal/>
    </border>
    <border>
      <left style="thick">
        <color theme="0"/>
      </left>
      <right style="thin">
        <color indexed="64"/>
      </right>
      <top style="thin">
        <color auto="1"/>
      </top>
      <bottom style="thin">
        <color auto="1"/>
      </bottom>
      <diagonal/>
    </border>
    <border>
      <left style="thin">
        <color indexed="64"/>
      </left>
      <right style="thick">
        <color theme="0"/>
      </right>
      <top style="thin">
        <color auto="1"/>
      </top>
      <bottom style="thin">
        <color auto="1"/>
      </bottom>
      <diagonal/>
    </border>
    <border>
      <left style="thick">
        <color indexed="64"/>
      </left>
      <right style="thin">
        <color indexed="64"/>
      </right>
      <top style="thin">
        <color auto="1"/>
      </top>
      <bottom style="thin">
        <color auto="1"/>
      </bottom>
      <diagonal/>
    </border>
    <border>
      <left style="thin">
        <color indexed="64"/>
      </left>
      <right style="thick">
        <color indexed="64"/>
      </right>
      <top style="thin">
        <color auto="1"/>
      </top>
      <bottom style="thin">
        <color auto="1"/>
      </bottom>
      <diagonal/>
    </border>
    <border>
      <left style="thin">
        <color indexed="64"/>
      </left>
      <right style="thick">
        <color indexed="64"/>
      </right>
      <top style="thin">
        <color auto="1"/>
      </top>
      <bottom/>
      <diagonal/>
    </border>
    <border>
      <left style="thin">
        <color indexed="64"/>
      </left>
      <right style="thick">
        <color indexed="64"/>
      </right>
      <top/>
      <bottom style="thin">
        <color auto="1"/>
      </bottom>
      <diagonal/>
    </border>
    <border>
      <left style="thin">
        <color indexed="64"/>
      </left>
      <right style="thick">
        <color indexed="64"/>
      </right>
      <top/>
      <bottom/>
      <diagonal/>
    </border>
  </borders>
  <cellStyleXfs count="2">
    <xf numFmtId="0" fontId="0" fillId="0" borderId="0"/>
    <xf numFmtId="0" fontId="21" fillId="0" borderId="0"/>
  </cellStyleXfs>
  <cellXfs count="163">
    <xf numFmtId="0" fontId="0" fillId="0" borderId="0" xfId="0"/>
    <xf numFmtId="0" fontId="12" fillId="0" borderId="0" xfId="0" applyFont="1"/>
    <xf numFmtId="0" fontId="15" fillId="0" borderId="0" xfId="0" applyFont="1"/>
    <xf numFmtId="0" fontId="11" fillId="4" borderId="0" xfId="0" applyFont="1" applyFill="1" applyAlignment="1"/>
    <xf numFmtId="0" fontId="0" fillId="4" borderId="0" xfId="0" applyFill="1"/>
    <xf numFmtId="0" fontId="0" fillId="4" borderId="0" xfId="0" applyFill="1" applyAlignment="1"/>
    <xf numFmtId="0" fontId="11" fillId="0" borderId="0" xfId="0" applyFont="1" applyProtection="1"/>
    <xf numFmtId="0" fontId="20" fillId="4" borderId="0" xfId="0" applyFont="1" applyFill="1"/>
    <xf numFmtId="0" fontId="24" fillId="4" borderId="0" xfId="0" applyFont="1" applyFill="1"/>
    <xf numFmtId="0" fontId="24" fillId="4" borderId="0" xfId="0" applyFont="1" applyFill="1" applyAlignment="1"/>
    <xf numFmtId="0" fontId="25" fillId="4" borderId="0" xfId="0" applyFont="1" applyFill="1"/>
    <xf numFmtId="0" fontId="16" fillId="4" borderId="0" xfId="0" applyFont="1" applyFill="1" applyAlignment="1">
      <alignment wrapText="1"/>
    </xf>
    <xf numFmtId="0" fontId="14" fillId="3" borderId="11" xfId="0" applyFont="1" applyFill="1" applyBorder="1"/>
    <xf numFmtId="1" fontId="14" fillId="3" borderId="11" xfId="0" applyNumberFormat="1" applyFont="1" applyFill="1" applyBorder="1" applyAlignment="1">
      <alignment horizontal="center" vertical="center"/>
    </xf>
    <xf numFmtId="0" fontId="14" fillId="3" borderId="11" xfId="0" applyFont="1" applyFill="1" applyBorder="1" applyAlignment="1">
      <alignment horizontal="center" vertical="center"/>
    </xf>
    <xf numFmtId="0" fontId="12" fillId="3" borderId="11" xfId="0" applyFont="1" applyFill="1" applyBorder="1"/>
    <xf numFmtId="2" fontId="12" fillId="3" borderId="11" xfId="0" applyNumberFormat="1" applyFont="1" applyFill="1" applyBorder="1" applyAlignment="1">
      <alignment horizontal="center"/>
    </xf>
    <xf numFmtId="0" fontId="12" fillId="0" borderId="0" xfId="0" applyFont="1" applyAlignment="1">
      <alignment horizontal="center"/>
    </xf>
    <xf numFmtId="2" fontId="13" fillId="0" borderId="1" xfId="0" applyNumberFormat="1" applyFont="1" applyFill="1" applyBorder="1" applyAlignment="1" applyProtection="1">
      <alignment horizontal="left" vertical="center"/>
    </xf>
    <xf numFmtId="0" fontId="23" fillId="4" borderId="6" xfId="0" applyFont="1" applyFill="1" applyBorder="1" applyAlignment="1" applyProtection="1">
      <alignment horizontal="left" vertical="center" wrapText="1"/>
      <protection locked="0"/>
    </xf>
    <xf numFmtId="0" fontId="23" fillId="4" borderId="13" xfId="0" applyFont="1" applyFill="1" applyBorder="1" applyAlignment="1" applyProtection="1">
      <alignment horizontal="left" vertical="center" wrapText="1"/>
      <protection locked="0"/>
    </xf>
    <xf numFmtId="0" fontId="23" fillId="4" borderId="6" xfId="0" applyFont="1" applyFill="1" applyBorder="1" applyAlignment="1" applyProtection="1">
      <alignment vertical="top" wrapText="1"/>
      <protection locked="0"/>
    </xf>
    <xf numFmtId="0" fontId="23" fillId="4" borderId="13" xfId="0" applyFont="1" applyFill="1" applyBorder="1" applyAlignment="1" applyProtection="1">
      <alignment vertical="top" wrapText="1"/>
      <protection locked="0"/>
    </xf>
    <xf numFmtId="0" fontId="23" fillId="4" borderId="15" xfId="0" applyFont="1" applyFill="1" applyBorder="1" applyAlignment="1" applyProtection="1">
      <alignment vertical="top" wrapText="1"/>
      <protection locked="0"/>
    </xf>
    <xf numFmtId="0" fontId="23" fillId="4" borderId="16" xfId="0" applyFont="1" applyFill="1" applyBorder="1" applyAlignment="1" applyProtection="1">
      <alignment vertical="top" wrapText="1"/>
      <protection locked="0"/>
    </xf>
    <xf numFmtId="0" fontId="10" fillId="2" borderId="3" xfId="0" applyFont="1" applyFill="1" applyBorder="1" applyAlignment="1" applyProtection="1">
      <alignment vertical="top" wrapText="1"/>
    </xf>
    <xf numFmtId="0" fontId="10" fillId="2" borderId="4" xfId="0" applyFont="1" applyFill="1" applyBorder="1" applyAlignment="1" applyProtection="1">
      <alignment horizontal="left" vertical="top" wrapText="1"/>
    </xf>
    <xf numFmtId="0" fontId="10" fillId="2" borderId="4" xfId="0" applyFont="1" applyFill="1" applyBorder="1" applyAlignment="1" applyProtection="1">
      <alignment horizontal="center" vertical="top" wrapText="1"/>
    </xf>
    <xf numFmtId="0" fontId="10" fillId="2" borderId="5" xfId="0" applyFont="1" applyFill="1" applyBorder="1" applyAlignment="1" applyProtection="1">
      <alignment horizontal="center" vertical="top" wrapText="1"/>
    </xf>
    <xf numFmtId="0" fontId="0" fillId="4" borderId="0" xfId="0" applyFill="1" applyProtection="1"/>
    <xf numFmtId="2" fontId="14" fillId="0" borderId="7" xfId="0" applyNumberFormat="1" applyFont="1" applyBorder="1" applyAlignment="1" applyProtection="1">
      <alignment horizontal="center" vertical="center"/>
    </xf>
    <xf numFmtId="0" fontId="10" fillId="2" borderId="18" xfId="0" applyFont="1" applyFill="1" applyBorder="1" applyAlignment="1">
      <alignment horizontal="center" vertical="center" textRotation="90" wrapText="1"/>
    </xf>
    <xf numFmtId="0" fontId="10" fillId="2" borderId="19" xfId="0" applyFont="1" applyFill="1" applyBorder="1" applyAlignment="1">
      <alignment horizontal="center" vertical="center" textRotation="90" wrapText="1"/>
    </xf>
    <xf numFmtId="0" fontId="10" fillId="2" borderId="20" xfId="0" applyFont="1" applyFill="1" applyBorder="1" applyAlignment="1">
      <alignment horizontal="center" vertical="center" textRotation="90" wrapText="1"/>
    </xf>
    <xf numFmtId="0" fontId="31" fillId="4" borderId="0" xfId="0" applyFont="1" applyFill="1"/>
    <xf numFmtId="0" fontId="33" fillId="4" borderId="0" xfId="0" applyFont="1" applyFill="1"/>
    <xf numFmtId="0" fontId="36" fillId="0" borderId="0" xfId="0" applyFont="1" applyProtection="1">
      <protection locked="0"/>
    </xf>
    <xf numFmtId="1" fontId="37" fillId="0" borderId="10" xfId="0" applyNumberFormat="1" applyFont="1" applyFill="1" applyBorder="1" applyAlignment="1" applyProtection="1">
      <alignment horizontal="center" vertical="center"/>
    </xf>
    <xf numFmtId="1" fontId="36" fillId="6" borderId="1" xfId="0" applyNumberFormat="1" applyFont="1" applyFill="1" applyBorder="1" applyAlignment="1" applyProtection="1">
      <alignment horizontal="center" vertical="center"/>
      <protection locked="0"/>
    </xf>
    <xf numFmtId="1" fontId="36" fillId="7" borderId="10" xfId="0" applyNumberFormat="1" applyFont="1" applyFill="1" applyBorder="1" applyAlignment="1" applyProtection="1">
      <alignment horizontal="center" vertical="center"/>
      <protection locked="0"/>
    </xf>
    <xf numFmtId="0" fontId="36" fillId="0" borderId="22" xfId="0" applyFont="1" applyBorder="1" applyAlignment="1" applyProtection="1">
      <alignment horizontal="center" vertical="center"/>
      <protection locked="0"/>
    </xf>
    <xf numFmtId="2" fontId="11" fillId="0" borderId="22" xfId="0" applyNumberFormat="1" applyFont="1" applyFill="1" applyBorder="1" applyAlignment="1" applyProtection="1">
      <alignment horizontal="left" vertical="center" wrapText="1"/>
      <protection locked="0"/>
    </xf>
    <xf numFmtId="0" fontId="36" fillId="4" borderId="0" xfId="0" applyFont="1" applyFill="1" applyProtection="1">
      <protection locked="0"/>
    </xf>
    <xf numFmtId="0" fontId="39" fillId="0" borderId="0" xfId="0" applyFont="1" applyProtection="1">
      <protection locked="0"/>
    </xf>
    <xf numFmtId="0" fontId="11" fillId="0" borderId="0" xfId="0" applyFont="1" applyProtection="1">
      <protection locked="0"/>
    </xf>
    <xf numFmtId="0" fontId="42" fillId="0" borderId="0" xfId="0" applyFont="1"/>
    <xf numFmtId="1" fontId="12" fillId="0" borderId="0" xfId="0" applyNumberFormat="1" applyFont="1"/>
    <xf numFmtId="0" fontId="14" fillId="12" borderId="0" xfId="0" applyFont="1" applyFill="1"/>
    <xf numFmtId="0" fontId="12" fillId="3" borderId="24" xfId="0" applyFont="1" applyFill="1" applyBorder="1"/>
    <xf numFmtId="2" fontId="12" fillId="3" borderId="25" xfId="0" applyNumberFormat="1" applyFont="1" applyFill="1" applyBorder="1" applyAlignment="1">
      <alignment horizontal="center"/>
    </xf>
    <xf numFmtId="0" fontId="14" fillId="3" borderId="26" xfId="0" applyFont="1" applyFill="1" applyBorder="1"/>
    <xf numFmtId="0" fontId="12" fillId="3" borderId="1" xfId="0" applyFont="1" applyFill="1" applyBorder="1"/>
    <xf numFmtId="2" fontId="12" fillId="12" borderId="1" xfId="0" applyNumberFormat="1" applyFont="1" applyFill="1" applyBorder="1"/>
    <xf numFmtId="0" fontId="12" fillId="3" borderId="11" xfId="0" applyFont="1" applyFill="1" applyBorder="1" applyAlignment="1">
      <alignment wrapText="1"/>
    </xf>
    <xf numFmtId="0" fontId="11" fillId="0" borderId="1" xfId="0" applyFont="1" applyBorder="1" applyAlignment="1" applyProtection="1">
      <alignment vertical="center" wrapText="1"/>
      <protection locked="0"/>
    </xf>
    <xf numFmtId="0" fontId="13" fillId="0" borderId="0" xfId="0" applyFont="1"/>
    <xf numFmtId="0" fontId="41" fillId="2" borderId="0" xfId="0" applyFont="1" applyFill="1" applyAlignment="1">
      <alignment vertical="center"/>
    </xf>
    <xf numFmtId="0" fontId="11" fillId="0" borderId="0" xfId="0" applyFont="1" applyAlignment="1">
      <alignment horizontal="justify" vertical="center"/>
    </xf>
    <xf numFmtId="0" fontId="7" fillId="4" borderId="0" xfId="0" applyFont="1" applyFill="1" applyAlignment="1">
      <alignment vertical="center"/>
    </xf>
    <xf numFmtId="0" fontId="8" fillId="4" borderId="0" xfId="0" applyFont="1" applyFill="1" applyAlignment="1">
      <alignment vertical="center" wrapText="1"/>
    </xf>
    <xf numFmtId="0" fontId="0" fillId="0" borderId="0" xfId="0" applyAlignment="1"/>
    <xf numFmtId="0" fontId="46" fillId="4" borderId="0" xfId="0" applyFont="1" applyFill="1" applyAlignment="1">
      <alignment vertical="center"/>
    </xf>
    <xf numFmtId="0" fontId="14" fillId="3" borderId="0" xfId="0" applyFont="1" applyFill="1" applyBorder="1" applyAlignment="1">
      <alignment horizontal="center" vertical="center"/>
    </xf>
    <xf numFmtId="2" fontId="12" fillId="3" borderId="0" xfId="0" applyNumberFormat="1" applyFont="1" applyFill="1" applyBorder="1" applyAlignment="1">
      <alignment horizontal="center"/>
    </xf>
    <xf numFmtId="0" fontId="47" fillId="3" borderId="11" xfId="0" applyFont="1" applyFill="1" applyBorder="1" applyAlignment="1">
      <alignment wrapText="1"/>
    </xf>
    <xf numFmtId="0" fontId="11" fillId="0" borderId="22" xfId="0" applyFont="1" applyBorder="1" applyAlignment="1" applyProtection="1">
      <alignment wrapText="1"/>
    </xf>
    <xf numFmtId="0" fontId="11" fillId="0" borderId="1" xfId="0" applyFont="1" applyBorder="1" applyAlignment="1" applyProtection="1">
      <alignment wrapText="1"/>
      <protection locked="0"/>
    </xf>
    <xf numFmtId="0" fontId="11" fillId="2" borderId="1" xfId="0" applyFont="1" applyFill="1" applyBorder="1" applyAlignment="1" applyProtection="1">
      <alignment wrapText="1"/>
    </xf>
    <xf numFmtId="0" fontId="48" fillId="4" borderId="0" xfId="0" applyFont="1" applyFill="1" applyBorder="1" applyProtection="1">
      <protection locked="0"/>
    </xf>
    <xf numFmtId="0" fontId="48" fillId="4" borderId="0" xfId="0" applyFont="1" applyFill="1" applyBorder="1" applyAlignment="1" applyProtection="1">
      <alignment horizontal="left" vertical="center"/>
      <protection locked="0"/>
    </xf>
    <xf numFmtId="2" fontId="36" fillId="4" borderId="0" xfId="0" applyNumberFormat="1" applyFont="1" applyFill="1" applyBorder="1" applyAlignment="1" applyProtection="1">
      <alignment horizontal="left"/>
      <protection locked="0"/>
    </xf>
    <xf numFmtId="14" fontId="43" fillId="0" borderId="22" xfId="0" applyNumberFormat="1" applyFont="1" applyBorder="1" applyAlignment="1" applyProtection="1">
      <alignment horizontal="left" wrapText="1"/>
      <protection locked="0"/>
    </xf>
    <xf numFmtId="0" fontId="5" fillId="3" borderId="11" xfId="0" applyFont="1" applyFill="1" applyBorder="1" applyAlignment="1">
      <alignment wrapText="1"/>
    </xf>
    <xf numFmtId="0" fontId="37" fillId="0" borderId="1" xfId="0" applyFont="1" applyFill="1" applyBorder="1" applyAlignment="1" applyProtection="1">
      <alignment vertical="center" wrapText="1"/>
    </xf>
    <xf numFmtId="0" fontId="48" fillId="4" borderId="9" xfId="0" applyFont="1" applyFill="1" applyBorder="1" applyProtection="1">
      <protection locked="0"/>
    </xf>
    <xf numFmtId="1" fontId="36" fillId="14" borderId="1" xfId="0" applyNumberFormat="1" applyFont="1" applyFill="1" applyBorder="1" applyAlignment="1" applyProtection="1">
      <alignment horizontal="center" vertical="center"/>
      <protection locked="0"/>
    </xf>
    <xf numFmtId="1" fontId="36" fillId="15" borderId="1" xfId="0" applyNumberFormat="1" applyFont="1" applyFill="1" applyBorder="1" applyAlignment="1" applyProtection="1">
      <alignment horizontal="center" vertical="center"/>
      <protection locked="0"/>
    </xf>
    <xf numFmtId="2" fontId="9" fillId="9" borderId="33" xfId="0" applyNumberFormat="1" applyFont="1" applyFill="1" applyBorder="1" applyAlignment="1" applyProtection="1">
      <alignment horizontal="left" vertical="center"/>
    </xf>
    <xf numFmtId="0" fontId="9" fillId="9" borderId="33" xfId="0" applyFont="1" applyFill="1" applyBorder="1" applyAlignment="1" applyProtection="1">
      <alignment horizontal="left" vertical="center"/>
    </xf>
    <xf numFmtId="0" fontId="9" fillId="9" borderId="33" xfId="0" applyFont="1" applyFill="1" applyBorder="1" applyAlignment="1" applyProtection="1">
      <alignment horizontal="left" vertical="center"/>
      <protection locked="0"/>
    </xf>
    <xf numFmtId="0" fontId="9" fillId="9" borderId="33" xfId="0" applyFont="1" applyFill="1" applyBorder="1" applyAlignment="1" applyProtection="1">
      <alignment horizontal="left" vertical="center" wrapText="1"/>
    </xf>
    <xf numFmtId="0" fontId="32" fillId="10" borderId="33" xfId="0" applyFont="1" applyFill="1" applyBorder="1" applyAlignment="1" applyProtection="1">
      <alignment horizontal="left" vertical="center" wrapText="1"/>
    </xf>
    <xf numFmtId="0" fontId="41" fillId="2" borderId="33"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41" fillId="2" borderId="33" xfId="0" applyFont="1" applyFill="1" applyBorder="1" applyAlignment="1" applyProtection="1">
      <alignment horizontal="left" vertical="center"/>
    </xf>
    <xf numFmtId="0" fontId="11" fillId="0" borderId="1" xfId="0" applyFont="1" applyBorder="1" applyAlignment="1" applyProtection="1">
      <alignment wrapText="1"/>
    </xf>
    <xf numFmtId="14" fontId="43" fillId="0" borderId="1" xfId="0" applyNumberFormat="1" applyFont="1" applyBorder="1" applyAlignment="1" applyProtection="1">
      <alignment horizontal="left" wrapText="1"/>
      <protection locked="0"/>
    </xf>
    <xf numFmtId="0" fontId="9" fillId="11" borderId="33" xfId="0" applyFont="1" applyFill="1" applyBorder="1" applyAlignment="1" applyProtection="1">
      <alignment horizontal="left" vertical="center" wrapText="1"/>
    </xf>
    <xf numFmtId="0" fontId="9" fillId="11" borderId="33" xfId="0" applyFont="1" applyFill="1" applyBorder="1" applyAlignment="1" applyProtection="1">
      <alignment horizontal="right" vertical="center" wrapText="1"/>
    </xf>
    <xf numFmtId="0" fontId="44" fillId="2" borderId="23" xfId="0" applyFont="1" applyFill="1" applyBorder="1" applyAlignment="1" applyProtection="1">
      <alignment horizontal="left" vertical="center"/>
    </xf>
    <xf numFmtId="0" fontId="44" fillId="2" borderId="23" xfId="0" applyFont="1" applyFill="1" applyBorder="1" applyAlignment="1" applyProtection="1">
      <alignment vertical="center"/>
    </xf>
    <xf numFmtId="0" fontId="9" fillId="2" borderId="23" xfId="0" applyFont="1" applyFill="1" applyBorder="1" applyAlignment="1" applyProtection="1">
      <alignment vertical="center"/>
    </xf>
    <xf numFmtId="0" fontId="9" fillId="2" borderId="22" xfId="0" applyFont="1" applyFill="1" applyBorder="1" applyAlignment="1" applyProtection="1">
      <alignment vertical="center"/>
    </xf>
    <xf numFmtId="0" fontId="9" fillId="13" borderId="0" xfId="0" applyFont="1" applyFill="1" applyAlignment="1">
      <alignment vertical="center"/>
    </xf>
    <xf numFmtId="0" fontId="0" fillId="0" borderId="0" xfId="0" applyAlignment="1">
      <alignment vertical="center"/>
    </xf>
    <xf numFmtId="0" fontId="11" fillId="0" borderId="0" xfId="0" applyFont="1" applyAlignment="1">
      <alignment vertical="center" wrapText="1"/>
    </xf>
    <xf numFmtId="0" fontId="9" fillId="13" borderId="0" xfId="0" applyFont="1" applyFill="1" applyAlignment="1">
      <alignment vertical="center" wrapText="1"/>
    </xf>
    <xf numFmtId="0" fontId="4" fillId="3" borderId="11" xfId="0" applyFont="1" applyFill="1" applyBorder="1" applyAlignment="1">
      <alignment wrapText="1"/>
    </xf>
    <xf numFmtId="2" fontId="10" fillId="2" borderId="4" xfId="0" applyNumberFormat="1" applyFont="1" applyFill="1" applyBorder="1" applyAlignment="1" applyProtection="1">
      <alignment horizontal="left" vertical="top" wrapText="1"/>
    </xf>
    <xf numFmtId="2" fontId="36" fillId="0" borderId="36" xfId="0" applyNumberFormat="1" applyFont="1" applyFill="1" applyBorder="1" applyAlignment="1" applyProtection="1">
      <alignment horizontal="center" vertical="center"/>
    </xf>
    <xf numFmtId="2" fontId="36" fillId="0" borderId="37" xfId="0" applyNumberFormat="1" applyFont="1" applyFill="1" applyBorder="1" applyAlignment="1" applyProtection="1">
      <alignment horizontal="center" vertical="center"/>
    </xf>
    <xf numFmtId="2" fontId="11" fillId="0" borderId="22" xfId="0" applyNumberFormat="1" applyFont="1" applyFill="1" applyBorder="1" applyAlignment="1" applyProtection="1">
      <alignment horizontal="left" vertical="center" wrapText="1"/>
    </xf>
    <xf numFmtId="0" fontId="36" fillId="0" borderId="0" xfId="0" applyFont="1" applyAlignment="1" applyProtection="1">
      <alignment horizontal="center" vertical="center"/>
    </xf>
    <xf numFmtId="0" fontId="2" fillId="3" borderId="11" xfId="0" applyFont="1" applyFill="1" applyBorder="1" applyAlignment="1">
      <alignment wrapText="1"/>
    </xf>
    <xf numFmtId="0" fontId="7" fillId="4" borderId="0" xfId="0" applyFont="1" applyFill="1" applyAlignment="1">
      <alignment vertical="center"/>
    </xf>
    <xf numFmtId="0" fontId="6" fillId="4" borderId="0" xfId="0" applyFont="1" applyFill="1" applyAlignment="1"/>
    <xf numFmtId="0" fontId="24" fillId="4" borderId="0" xfId="0" applyFont="1" applyFill="1" applyAlignment="1"/>
    <xf numFmtId="0" fontId="7" fillId="4" borderId="0" xfId="0" applyFont="1" applyFill="1" applyAlignment="1">
      <alignment vertical="center" wrapText="1"/>
    </xf>
    <xf numFmtId="0" fontId="8" fillId="4" borderId="0" xfId="0" applyFont="1" applyFill="1" applyAlignment="1">
      <alignment vertical="center" wrapText="1"/>
    </xf>
    <xf numFmtId="0" fontId="0" fillId="0" borderId="0" xfId="0" applyAlignment="1"/>
    <xf numFmtId="0" fontId="16" fillId="4" borderId="0" xfId="0" applyFont="1" applyFill="1" applyAlignment="1">
      <alignment vertical="center" wrapText="1"/>
    </xf>
    <xf numFmtId="0" fontId="10" fillId="8" borderId="0" xfId="0" applyFont="1" applyFill="1" applyBorder="1" applyAlignment="1" applyProtection="1">
      <alignment horizontal="center" wrapText="1"/>
    </xf>
    <xf numFmtId="0" fontId="0" fillId="0" borderId="0" xfId="0" applyAlignment="1">
      <alignment wrapText="1"/>
    </xf>
    <xf numFmtId="0" fontId="37" fillId="0" borderId="27" xfId="0" applyFont="1" applyFill="1" applyBorder="1" applyAlignment="1" applyProtection="1">
      <alignment vertical="center" wrapText="1"/>
    </xf>
    <xf numFmtId="0" fontId="0" fillId="0" borderId="7" xfId="0" applyBorder="1" applyAlignment="1">
      <alignment vertical="center" wrapText="1"/>
    </xf>
    <xf numFmtId="2" fontId="35" fillId="2" borderId="8" xfId="0" applyNumberFormat="1" applyFont="1" applyFill="1" applyBorder="1" applyAlignment="1" applyProtection="1">
      <alignment horizontal="left" vertical="center" wrapText="1"/>
    </xf>
    <xf numFmtId="2" fontId="35" fillId="2" borderId="9" xfId="0" applyNumberFormat="1" applyFont="1" applyFill="1" applyBorder="1" applyAlignment="1" applyProtection="1">
      <alignment horizontal="left" vertical="center" wrapText="1"/>
    </xf>
    <xf numFmtId="0" fontId="10" fillId="8" borderId="9" xfId="0" applyFont="1" applyFill="1" applyBorder="1" applyAlignment="1" applyProtection="1">
      <alignment horizontal="center" wrapText="1"/>
    </xf>
    <xf numFmtId="0" fontId="30" fillId="0" borderId="0" xfId="0" applyFont="1" applyBorder="1" applyAlignment="1" applyProtection="1">
      <alignment horizontal="center" wrapText="1"/>
    </xf>
    <xf numFmtId="0" fontId="30" fillId="0" borderId="2" xfId="0" applyFont="1" applyBorder="1" applyAlignment="1" applyProtection="1">
      <alignment horizontal="center" wrapText="1"/>
    </xf>
    <xf numFmtId="0" fontId="0" fillId="0" borderId="7" xfId="0" applyBorder="1" applyAlignment="1"/>
    <xf numFmtId="2" fontId="35" fillId="2" borderId="30" xfId="0" applyNumberFormat="1" applyFont="1" applyFill="1" applyBorder="1" applyAlignment="1" applyProtection="1">
      <alignment horizontal="left" vertical="center" wrapText="1"/>
    </xf>
    <xf numFmtId="0" fontId="0" fillId="0" borderId="0" xfId="0" applyBorder="1" applyAlignment="1">
      <alignment horizontal="left" vertical="center" wrapText="1"/>
    </xf>
    <xf numFmtId="0" fontId="10" fillId="8" borderId="29" xfId="0" applyFont="1" applyFill="1" applyBorder="1" applyAlignment="1" applyProtection="1">
      <alignment horizontal="center" wrapText="1"/>
    </xf>
    <xf numFmtId="0" fontId="30" fillId="0" borderId="31" xfId="0" applyFont="1" applyBorder="1" applyAlignment="1" applyProtection="1">
      <alignment horizontal="center" wrapText="1"/>
    </xf>
    <xf numFmtId="0" fontId="30" fillId="0" borderId="32" xfId="0" applyFont="1" applyBorder="1" applyAlignment="1" applyProtection="1">
      <alignment horizontal="center" wrapText="1"/>
    </xf>
    <xf numFmtId="2" fontId="35" fillId="2" borderId="0" xfId="0" applyNumberFormat="1" applyFont="1" applyFill="1" applyBorder="1" applyAlignment="1" applyProtection="1">
      <alignment horizontal="left" vertical="center" wrapText="1"/>
    </xf>
    <xf numFmtId="2" fontId="35" fillId="2" borderId="17" xfId="0" applyNumberFormat="1" applyFont="1" applyFill="1" applyBorder="1" applyAlignment="1" applyProtection="1">
      <alignment horizontal="left" vertical="center" wrapText="1"/>
    </xf>
    <xf numFmtId="2" fontId="35" fillId="2" borderId="2" xfId="0" applyNumberFormat="1" applyFont="1" applyFill="1" applyBorder="1" applyAlignment="1" applyProtection="1">
      <alignment horizontal="left" vertical="center" wrapText="1"/>
    </xf>
    <xf numFmtId="0" fontId="0" fillId="0" borderId="2" xfId="0" applyBorder="1" applyAlignment="1" applyProtection="1">
      <alignment horizontal="left" vertical="center"/>
    </xf>
    <xf numFmtId="0" fontId="38" fillId="4" borderId="9" xfId="0" applyFont="1" applyFill="1" applyBorder="1" applyAlignment="1" applyProtection="1">
      <alignment wrapText="1"/>
      <protection locked="0"/>
    </xf>
    <xf numFmtId="0" fontId="34" fillId="4" borderId="9" xfId="0" applyFont="1" applyFill="1" applyBorder="1" applyAlignment="1" applyProtection="1">
      <alignment wrapText="1"/>
      <protection locked="0"/>
    </xf>
    <xf numFmtId="0" fontId="0" fillId="0" borderId="28" xfId="0" applyBorder="1" applyAlignment="1">
      <alignment vertical="center" wrapText="1"/>
    </xf>
    <xf numFmtId="2" fontId="36" fillId="0" borderId="38" xfId="0" applyNumberFormat="1" applyFont="1" applyFill="1" applyBorder="1" applyAlignment="1" applyProtection="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9" xfId="0" applyBorder="1" applyAlignment="1">
      <alignment horizontal="center" wrapText="1"/>
    </xf>
    <xf numFmtId="0" fontId="0" fillId="0" borderId="0" xfId="0" applyAlignment="1">
      <alignment horizontal="center" wrapText="1"/>
    </xf>
    <xf numFmtId="0" fontId="0" fillId="0" borderId="2" xfId="0" applyBorder="1" applyAlignment="1">
      <alignment horizontal="center" wrapText="1"/>
    </xf>
    <xf numFmtId="0" fontId="14" fillId="5" borderId="21" xfId="0" applyFont="1" applyFill="1" applyBorder="1" applyAlignment="1">
      <alignment horizontal="center"/>
    </xf>
    <xf numFmtId="0" fontId="0" fillId="0" borderId="21" xfId="0" applyBorder="1" applyAlignment="1">
      <alignment horizontal="center"/>
    </xf>
    <xf numFmtId="0" fontId="0" fillId="0" borderId="21" xfId="0" applyBorder="1" applyAlignment="1"/>
    <xf numFmtId="0" fontId="17" fillId="4" borderId="0" xfId="0" applyFont="1" applyFill="1" applyAlignment="1"/>
    <xf numFmtId="0" fontId="0" fillId="4" borderId="0" xfId="0" applyFill="1" applyAlignment="1"/>
    <xf numFmtId="0" fontId="11" fillId="4" borderId="0" xfId="0" applyFont="1" applyFill="1" applyAlignment="1">
      <alignment wrapText="1"/>
    </xf>
    <xf numFmtId="0" fontId="0" fillId="4" borderId="0" xfId="0" applyFill="1" applyAlignment="1">
      <alignment wrapText="1"/>
    </xf>
    <xf numFmtId="0" fontId="3" fillId="4" borderId="0" xfId="0" applyFont="1" applyFill="1" applyAlignment="1">
      <alignment wrapText="1"/>
    </xf>
    <xf numFmtId="0" fontId="12" fillId="0" borderId="0" xfId="0" applyFont="1" applyAlignment="1">
      <alignment wrapText="1"/>
    </xf>
    <xf numFmtId="0" fontId="30" fillId="0" borderId="0" xfId="0" applyFont="1" applyAlignment="1">
      <alignment wrapText="1"/>
    </xf>
    <xf numFmtId="0" fontId="12" fillId="0" borderId="10" xfId="0" applyFont="1" applyBorder="1" applyAlignment="1">
      <alignment horizontal="left" vertical="top" wrapText="1"/>
    </xf>
    <xf numFmtId="0" fontId="12" fillId="0" borderId="8" xfId="0" applyFont="1" applyBorder="1" applyAlignment="1">
      <alignment horizontal="left" vertical="top" wrapText="1"/>
    </xf>
    <xf numFmtId="0" fontId="10" fillId="2" borderId="34" xfId="0" applyFont="1" applyFill="1" applyBorder="1" applyAlignment="1">
      <alignment horizontal="center" vertical="top" wrapText="1"/>
    </xf>
    <xf numFmtId="0" fontId="10" fillId="2" borderId="1" xfId="0" applyFont="1" applyFill="1" applyBorder="1" applyAlignment="1">
      <alignment horizontal="center" vertical="top" wrapText="1"/>
    </xf>
    <xf numFmtId="0" fontId="10" fillId="2" borderId="35" xfId="0" applyFont="1" applyFill="1" applyBorder="1" applyAlignment="1">
      <alignment horizontal="center" vertical="top" wrapText="1"/>
    </xf>
    <xf numFmtId="0" fontId="44" fillId="2" borderId="10" xfId="0" applyFont="1" applyFill="1" applyBorder="1" applyAlignment="1" applyProtection="1">
      <alignment horizontal="right" vertical="center" wrapText="1"/>
    </xf>
    <xf numFmtId="0" fontId="45" fillId="2" borderId="23" xfId="0" applyFont="1" applyFill="1" applyBorder="1" applyAlignment="1">
      <alignment horizontal="right" vertical="center"/>
    </xf>
    <xf numFmtId="0" fontId="26" fillId="4" borderId="12" xfId="1" applyFont="1" applyFill="1" applyBorder="1" applyAlignment="1" applyProtection="1">
      <alignment horizontal="center" vertical="center" wrapText="1"/>
    </xf>
    <xf numFmtId="2" fontId="22" fillId="4" borderId="6" xfId="1" applyNumberFormat="1" applyFont="1" applyFill="1" applyBorder="1" applyAlignment="1" applyProtection="1">
      <alignment horizontal="center" vertical="center" wrapText="1"/>
    </xf>
    <xf numFmtId="0" fontId="28" fillId="4" borderId="6" xfId="1" applyFont="1" applyFill="1" applyBorder="1" applyAlignment="1" applyProtection="1">
      <alignment vertical="center" wrapText="1"/>
    </xf>
    <xf numFmtId="0" fontId="23" fillId="4" borderId="6" xfId="1" applyFont="1" applyFill="1" applyBorder="1" applyAlignment="1" applyProtection="1">
      <alignment vertical="center" wrapText="1"/>
    </xf>
    <xf numFmtId="0" fontId="26" fillId="4" borderId="14" xfId="1" applyFont="1" applyFill="1" applyBorder="1" applyAlignment="1" applyProtection="1">
      <alignment horizontal="center" vertical="center" wrapText="1"/>
    </xf>
    <xf numFmtId="2" fontId="22" fillId="4" borderId="15" xfId="1" applyNumberFormat="1" applyFont="1" applyFill="1" applyBorder="1" applyAlignment="1" applyProtection="1">
      <alignment horizontal="center" vertical="center" wrapText="1"/>
    </xf>
    <xf numFmtId="0" fontId="28" fillId="4" borderId="15" xfId="1" applyFont="1" applyFill="1" applyBorder="1" applyAlignment="1" applyProtection="1">
      <alignment vertical="center" wrapText="1"/>
    </xf>
  </cellXfs>
  <cellStyles count="2">
    <cellStyle name="Standard" xfId="0" builtinId="0"/>
    <cellStyle name="Standard 2" xfId="1"/>
  </cellStyles>
  <dxfs count="402">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b/>
        <i val="0"/>
        <color theme="0"/>
      </font>
      <fill>
        <patternFill>
          <bgColor rgb="FFC00000"/>
        </patternFill>
      </fill>
    </dxf>
    <dxf>
      <font>
        <b/>
        <i val="0"/>
      </font>
      <fill>
        <patternFill>
          <bgColor rgb="FFFFFF00"/>
        </patternFill>
      </fill>
    </dxf>
    <dxf>
      <font>
        <b/>
        <i val="0"/>
        <color auto="1"/>
      </font>
      <fill>
        <patternFill>
          <bgColor rgb="FF92D05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b val="0"/>
        <i/>
        <color rgb="FFFF0000"/>
      </font>
    </dxf>
    <dxf>
      <font>
        <b val="0"/>
        <i/>
        <strike val="0"/>
        <color rgb="FFFF0000"/>
      </font>
    </dxf>
    <dxf>
      <font>
        <b val="0"/>
        <i/>
        <color rgb="FFFF0000"/>
      </font>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004994"/>
      <color rgb="FFFF3300"/>
      <color rgb="FF9FD866"/>
      <color rgb="FFCCE43C"/>
      <color rgb="FFEEEEEE"/>
      <color rgb="FFFAFAFA"/>
      <color rgb="FFFA19FF"/>
      <color rgb="FF555555"/>
      <color rgb="FFF7F7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545360411769595"/>
          <c:y val="7.3565915963352435E-2"/>
          <c:w val="0.67696040269978153"/>
          <c:h val="0.82751367689949473"/>
        </c:manualLayout>
      </c:layout>
      <c:barChart>
        <c:barDir val="bar"/>
        <c:grouping val="clustered"/>
        <c:varyColors val="0"/>
        <c:ser>
          <c:idx val="0"/>
          <c:order val="0"/>
          <c:tx>
            <c:strRef>
              <c:f>Umkodiert!$I$2</c:f>
              <c:strCache>
                <c:ptCount val="1"/>
                <c:pt idx="0">
                  <c:v>Zusatzdaten Balken</c:v>
                </c:pt>
              </c:strCache>
            </c:strRef>
          </c:tx>
          <c:spPr>
            <a:solidFill>
              <a:schemeClr val="bg1"/>
            </a:solidFill>
          </c:spPr>
          <c:invertIfNegative val="0"/>
          <c:dLbls>
            <c:txPr>
              <a:bodyPr/>
              <a:lstStyle/>
              <a:p>
                <a:pPr>
                  <a:defRPr b="1">
                    <a:solidFill>
                      <a:sysClr val="windowText" lastClr="000000"/>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showLeaderLines val="0"/>
          </c:dLbls>
          <c:cat>
            <c:strRef>
              <c:f>Umkodiert!$H$3:$H$18</c:f>
              <c:strCache>
                <c:ptCount val="16"/>
                <c:pt idx="0">
                  <c:v>Arbeitsmittel</c:v>
                </c:pt>
                <c:pt idx="1">
                  <c:v>Arbeitsplatz- und Informationsgestaltung</c:v>
                </c:pt>
                <c:pt idx="2">
                  <c:v>Physische Faktoren</c:v>
                </c:pt>
                <c:pt idx="3">
                  <c:v>Physikalische und chemische Faktoren</c:v>
                </c:pt>
                <c:pt idx="4">
                  <c:v>Vorgesetzte</c:v>
                </c:pt>
                <c:pt idx="5">
                  <c:v>Kolleginnen und Kollegen</c:v>
                </c:pt>
                <c:pt idx="6">
                  <c:v>Kommunikation und Kooperation</c:v>
                </c:pt>
                <c:pt idx="7">
                  <c:v>Arbeitsablauf</c:v>
                </c:pt>
                <c:pt idx="8">
                  <c:v>Arbeitszeit</c:v>
                </c:pt>
                <c:pt idx="9">
                  <c:v>Emotionale Inanspruchnahme</c:v>
                </c:pt>
                <c:pt idx="10">
                  <c:v>Qualifikation</c:v>
                </c:pt>
                <c:pt idx="11">
                  <c:v>Verantwortung</c:v>
                </c:pt>
                <c:pt idx="12">
                  <c:v>Information und Informationsangebot</c:v>
                </c:pt>
                <c:pt idx="13">
                  <c:v>Variabilität</c:v>
                </c:pt>
                <c:pt idx="14">
                  <c:v>Handlungsspielraum</c:v>
                </c:pt>
                <c:pt idx="15">
                  <c:v>Vollständigkeit</c:v>
                </c:pt>
              </c:strCache>
            </c:strRef>
          </c:cat>
          <c:val>
            <c:numRef>
              <c:f>Umkodiert!$I$3:$I$18</c:f>
              <c:numCache>
                <c:formatCode>0.00</c:formatCode>
                <c:ptCount val="16"/>
              </c:numCache>
            </c:numRef>
          </c:val>
        </c:ser>
        <c:dLbls>
          <c:dLblPos val="inEnd"/>
          <c:showLegendKey val="0"/>
          <c:showVal val="1"/>
          <c:showCatName val="0"/>
          <c:showSerName val="0"/>
          <c:showPercent val="0"/>
          <c:showBubbleSize val="0"/>
        </c:dLbls>
        <c:gapWidth val="150"/>
        <c:axId val="126577664"/>
        <c:axId val="126583936"/>
      </c:barChart>
      <c:scatterChart>
        <c:scatterStyle val="lineMarker"/>
        <c:varyColors val="0"/>
        <c:ser>
          <c:idx val="1"/>
          <c:order val="1"/>
          <c:tx>
            <c:strRef>
              <c:f>Umkodiert!$J$2</c:f>
              <c:strCache>
                <c:ptCount val="1"/>
                <c:pt idx="0">
                  <c:v>Mittelwert</c:v>
                </c:pt>
              </c:strCache>
            </c:strRef>
          </c:tx>
          <c:spPr>
            <a:ln>
              <a:solidFill>
                <a:schemeClr val="tx1"/>
              </a:solidFill>
            </a:ln>
          </c:spPr>
          <c:marker>
            <c:symbol val="circle"/>
            <c:size val="7"/>
            <c:spPr>
              <a:solidFill>
                <a:schemeClr val="tx1"/>
              </a:solidFill>
            </c:spPr>
          </c:marker>
          <c:xVal>
            <c:numRef>
              <c:f>Umkodiert!$J$3:$J$18</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xVal>
          <c:yVal>
            <c:numRef>
              <c:f>Umkodiert!$G$3:$G$18</c:f>
              <c:numCache>
                <c:formatCode>General</c:formatCode>
                <c:ptCount val="16"/>
                <c:pt idx="0">
                  <c:v>0.48</c:v>
                </c:pt>
                <c:pt idx="1">
                  <c:v>1.5</c:v>
                </c:pt>
                <c:pt idx="2">
                  <c:v>2.48</c:v>
                </c:pt>
                <c:pt idx="3">
                  <c:v>3.48</c:v>
                </c:pt>
                <c:pt idx="4">
                  <c:v>4.4800000000000004</c:v>
                </c:pt>
                <c:pt idx="5">
                  <c:v>5.48</c:v>
                </c:pt>
                <c:pt idx="6">
                  <c:v>6.48</c:v>
                </c:pt>
                <c:pt idx="7">
                  <c:v>7.48</c:v>
                </c:pt>
                <c:pt idx="8">
                  <c:v>8.48</c:v>
                </c:pt>
                <c:pt idx="9">
                  <c:v>9.49</c:v>
                </c:pt>
                <c:pt idx="10">
                  <c:v>10.48</c:v>
                </c:pt>
                <c:pt idx="11">
                  <c:v>11.48</c:v>
                </c:pt>
                <c:pt idx="12">
                  <c:v>12.48</c:v>
                </c:pt>
                <c:pt idx="13">
                  <c:v>13.49</c:v>
                </c:pt>
                <c:pt idx="14">
                  <c:v>14.48</c:v>
                </c:pt>
                <c:pt idx="15">
                  <c:v>15.49</c:v>
                </c:pt>
              </c:numCache>
            </c:numRef>
          </c:yVal>
          <c:smooth val="0"/>
        </c:ser>
        <c:dLbls>
          <c:showLegendKey val="0"/>
          <c:showVal val="0"/>
          <c:showCatName val="0"/>
          <c:showSerName val="0"/>
          <c:showPercent val="0"/>
          <c:showBubbleSize val="0"/>
        </c:dLbls>
        <c:axId val="126587264"/>
        <c:axId val="126585472"/>
      </c:scatterChart>
      <c:catAx>
        <c:axId val="126577664"/>
        <c:scaling>
          <c:orientation val="minMax"/>
        </c:scaling>
        <c:delete val="0"/>
        <c:axPos val="l"/>
        <c:majorTickMark val="out"/>
        <c:minorTickMark val="none"/>
        <c:tickLblPos val="nextTo"/>
        <c:txPr>
          <a:bodyPr rot="0" vert="horz"/>
          <a:lstStyle/>
          <a:p>
            <a:pPr>
              <a:defRPr>
                <a:latin typeface="Arial" panose="020B0604020202020204" pitchFamily="34" charset="0"/>
                <a:cs typeface="Arial" panose="020B0604020202020204" pitchFamily="34" charset="0"/>
              </a:defRPr>
            </a:pPr>
            <a:endParaRPr lang="de-DE"/>
          </a:p>
        </c:txPr>
        <c:crossAx val="126583936"/>
        <c:crosses val="autoZero"/>
        <c:auto val="1"/>
        <c:lblAlgn val="ctr"/>
        <c:lblOffset val="100"/>
        <c:noMultiLvlLbl val="0"/>
      </c:catAx>
      <c:valAx>
        <c:axId val="126583936"/>
        <c:scaling>
          <c:orientation val="minMax"/>
          <c:max val="3"/>
          <c:min val="0"/>
        </c:scaling>
        <c:delete val="1"/>
        <c:axPos val="b"/>
        <c:majorGridlines/>
        <c:numFmt formatCode="0.00" sourceLinked="1"/>
        <c:majorTickMark val="out"/>
        <c:minorTickMark val="none"/>
        <c:tickLblPos val="nextTo"/>
        <c:crossAx val="126577664"/>
        <c:crosses val="autoZero"/>
        <c:crossBetween val="between"/>
        <c:majorUnit val="1"/>
      </c:valAx>
      <c:valAx>
        <c:axId val="126585472"/>
        <c:scaling>
          <c:orientation val="minMax"/>
          <c:max val="16"/>
        </c:scaling>
        <c:delete val="1"/>
        <c:axPos val="r"/>
        <c:numFmt formatCode="General" sourceLinked="1"/>
        <c:majorTickMark val="out"/>
        <c:minorTickMark val="none"/>
        <c:tickLblPos val="nextTo"/>
        <c:crossAx val="126587264"/>
        <c:crosses val="max"/>
        <c:crossBetween val="midCat"/>
      </c:valAx>
      <c:valAx>
        <c:axId val="126587264"/>
        <c:scaling>
          <c:orientation val="minMax"/>
        </c:scaling>
        <c:delete val="1"/>
        <c:axPos val="b"/>
        <c:numFmt formatCode="0.00" sourceLinked="1"/>
        <c:majorTickMark val="out"/>
        <c:minorTickMark val="none"/>
        <c:tickLblPos val="nextTo"/>
        <c:crossAx val="126585472"/>
        <c:crosses val="autoZero"/>
        <c:crossBetween val="midCat"/>
      </c:valAx>
      <c:spPr>
        <a:gradFill>
          <a:gsLst>
            <a:gs pos="58000">
              <a:srgbClr val="DCF40B"/>
            </a:gs>
            <a:gs pos="42000">
              <a:srgbClr val="FFFF00"/>
            </a:gs>
            <a:gs pos="23000">
              <a:srgbClr val="FF0000"/>
            </a:gs>
            <a:gs pos="74000">
              <a:srgbClr val="00B050"/>
            </a:gs>
          </a:gsLst>
          <a:lin ang="10800000" scaled="0"/>
        </a:gradFill>
      </c:spPr>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2238375</xdr:colOff>
      <xdr:row>0</xdr:row>
      <xdr:rowOff>85726</xdr:rowOff>
    </xdr:from>
    <xdr:to>
      <xdr:col>3</xdr:col>
      <xdr:colOff>4720166</xdr:colOff>
      <xdr:row>5</xdr:row>
      <xdr:rowOff>174119</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9042" y="85726"/>
          <a:ext cx="2481791" cy="981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0</xdr:row>
      <xdr:rowOff>95249</xdr:rowOff>
    </xdr:from>
    <xdr:to>
      <xdr:col>10</xdr:col>
      <xdr:colOff>327948</xdr:colOff>
      <xdr:row>15</xdr:row>
      <xdr:rowOff>66675</xdr:rowOff>
    </xdr:to>
    <xdr:grpSp>
      <xdr:nvGrpSpPr>
        <xdr:cNvPr id="2" name="Gruppieren 1"/>
        <xdr:cNvGrpSpPr/>
      </xdr:nvGrpSpPr>
      <xdr:grpSpPr>
        <a:xfrm>
          <a:off x="9526" y="95249"/>
          <a:ext cx="7938422" cy="5505451"/>
          <a:chOff x="9526" y="95249"/>
          <a:chExt cx="7938422" cy="5505451"/>
        </a:xfrm>
      </xdr:grpSpPr>
      <xdr:graphicFrame macro="">
        <xdr:nvGraphicFramePr>
          <xdr:cNvPr id="3" name="Diagramm 2"/>
          <xdr:cNvGraphicFramePr>
            <a:graphicFrameLocks/>
          </xdr:cNvGraphicFramePr>
        </xdr:nvGraphicFramePr>
        <xdr:xfrm>
          <a:off x="9526" y="95249"/>
          <a:ext cx="7938422" cy="5505451"/>
        </xdr:xfrm>
        <a:graphic>
          <a:graphicData uri="http://schemas.openxmlformats.org/drawingml/2006/chart">
            <c:chart xmlns:c="http://schemas.openxmlformats.org/drawingml/2006/chart" xmlns:r="http://schemas.openxmlformats.org/officeDocument/2006/relationships" r:id="rId1"/>
          </a:graphicData>
        </a:graphic>
      </xdr:graphicFrame>
      <xdr:sp macro="" textlink="Anforderungsbarometer!C1">
        <xdr:nvSpPr>
          <xdr:cNvPr id="5" name="Textfeld 4"/>
          <xdr:cNvSpPr txBox="1"/>
        </xdr:nvSpPr>
        <xdr:spPr>
          <a:xfrm>
            <a:off x="19050" y="152400"/>
            <a:ext cx="39052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E22EC92-05F7-429B-945C-E21B2B1D263A}" type="TxLink">
              <a:rPr lang="en-US" sz="1100" b="1" i="0" u="none" strike="noStrike">
                <a:solidFill>
                  <a:sysClr val="windowText" lastClr="000000"/>
                </a:solidFill>
                <a:latin typeface="Arial"/>
                <a:cs typeface="Arial"/>
              </a:rPr>
              <a:pPr/>
              <a:t>Bitte eintragen</a:t>
            </a:fld>
            <a:endParaRPr lang="de-DE" sz="1800" b="1" i="0">
              <a:solidFill>
                <a:sysClr val="windowText" lastClr="000000"/>
              </a:solidFill>
              <a:latin typeface="Arial" panose="020B0604020202020204" pitchFamily="34" charset="0"/>
              <a:cs typeface="Arial" panose="020B0604020202020204" pitchFamily="34" charset="0"/>
            </a:endParaRPr>
          </a:p>
        </xdr:txBody>
      </xdr:sp>
      <xdr:sp macro="" textlink="Anforderungsbarometer!C2">
        <xdr:nvSpPr>
          <xdr:cNvPr id="6" name="Textfeld 5"/>
          <xdr:cNvSpPr txBox="1"/>
        </xdr:nvSpPr>
        <xdr:spPr>
          <a:xfrm>
            <a:off x="3876675" y="133350"/>
            <a:ext cx="40671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B34088E-346F-47BD-A94B-A6FEA2799EE8}" type="TxLink">
              <a:rPr lang="en-US" sz="1100" b="1" i="0" u="none" strike="noStrike">
                <a:solidFill>
                  <a:sysClr val="windowText" lastClr="000000"/>
                </a:solidFill>
                <a:latin typeface="Arial"/>
                <a:cs typeface="Arial"/>
              </a:rPr>
              <a:pPr/>
              <a:t>Bitte eintragen</a:t>
            </a:fld>
            <a:endParaRPr lang="de-DE" sz="2400" b="1" i="0">
              <a:solidFill>
                <a:sysClr val="windowText" lastClr="000000"/>
              </a:solidFill>
              <a:latin typeface="Arial" panose="020B0604020202020204" pitchFamily="34" charset="0"/>
              <a:cs typeface="Arial" panose="020B0604020202020204" pitchFamily="34" charset="0"/>
            </a:endParaRPr>
          </a:p>
        </xdr:txBody>
      </xdr:sp>
      <xdr:sp macro="" textlink="">
        <xdr:nvSpPr>
          <xdr:cNvPr id="7" name="Textfeld 1"/>
          <xdr:cNvSpPr txBox="1"/>
        </xdr:nvSpPr>
        <xdr:spPr>
          <a:xfrm>
            <a:off x="66675" y="5372100"/>
            <a:ext cx="7870746" cy="180975"/>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700" b="1">
                <a:solidFill>
                  <a:srgbClr val="C00000"/>
                </a:solidFill>
                <a:latin typeface="Arial" panose="020B0604020202020204" pitchFamily="34" charset="0"/>
                <a:cs typeface="Arial" panose="020B0604020202020204" pitchFamily="34" charset="0"/>
              </a:rPr>
              <a:t>Wichtiger Hinweis</a:t>
            </a:r>
            <a:r>
              <a:rPr lang="de-DE" sz="700">
                <a:latin typeface="Arial" panose="020B0604020202020204" pitchFamily="34" charset="0"/>
                <a:cs typeface="Arial" panose="020B0604020202020204" pitchFamily="34" charset="0"/>
              </a:rPr>
              <a:t>: Dieses Liniendiagramm dient ausschließlich der grafischen Veranschaulichung der Mittelwerte. Die angezeigten Informationen beim Berühren der Datenpunkte stellen formatierte Mittelwerte dar. Die reellen Zahlen finden Sie im Maßnahmenplan. Bitte lassen Sie sich also nicht irritieren.</a:t>
            </a:r>
          </a:p>
        </xdr:txBody>
      </xdr:sp>
    </xdr:grpSp>
    <xdr:clientData/>
  </xdr:twoCellAnchor>
  <xdr:twoCellAnchor editAs="oneCell">
    <xdr:from>
      <xdr:col>3</xdr:col>
      <xdr:colOff>123825</xdr:colOff>
      <xdr:row>12</xdr:row>
      <xdr:rowOff>114300</xdr:rowOff>
    </xdr:from>
    <xdr:to>
      <xdr:col>10</xdr:col>
      <xdr:colOff>189825</xdr:colOff>
      <xdr:row>13</xdr:row>
      <xdr:rowOff>78255</xdr:rowOff>
    </xdr:to>
    <xdr:pic>
      <xdr:nvPicPr>
        <xdr:cNvPr id="9" name="Grafik 8"/>
        <xdr:cNvPicPr>
          <a:picLocks noChangeAspect="1"/>
        </xdr:cNvPicPr>
      </xdr:nvPicPr>
      <xdr:blipFill>
        <a:blip xmlns:r="http://schemas.openxmlformats.org/officeDocument/2006/relationships" r:embed="rId2"/>
        <a:stretch>
          <a:fillRect/>
        </a:stretch>
      </xdr:blipFill>
      <xdr:spPr>
        <a:xfrm>
          <a:off x="2409825" y="5076825"/>
          <a:ext cx="5400000" cy="1544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7</xdr:row>
      <xdr:rowOff>0</xdr:rowOff>
    </xdr:from>
    <xdr:to>
      <xdr:col>4</xdr:col>
      <xdr:colOff>115164</xdr:colOff>
      <xdr:row>20</xdr:row>
      <xdr:rowOff>47625</xdr:rowOff>
    </xdr:to>
    <xdr:grpSp>
      <xdr:nvGrpSpPr>
        <xdr:cNvPr id="2" name="Gruppieren 1"/>
        <xdr:cNvGrpSpPr/>
      </xdr:nvGrpSpPr>
      <xdr:grpSpPr>
        <a:xfrm>
          <a:off x="1552575" y="5086350"/>
          <a:ext cx="2058264" cy="2524125"/>
          <a:chOff x="1657350" y="5029200"/>
          <a:chExt cx="2058264" cy="2524125"/>
        </a:xfrm>
      </xdr:grpSpPr>
      <xdr:pic>
        <xdr:nvPicPr>
          <xdr:cNvPr id="3" name="Grafik 2"/>
          <xdr:cNvPicPr>
            <a:picLocks noChangeAspect="1"/>
          </xdr:cNvPicPr>
        </xdr:nvPicPr>
        <xdr:blipFill>
          <a:blip xmlns:r="http://schemas.openxmlformats.org/officeDocument/2006/relationships" r:embed="rId1"/>
          <a:stretch>
            <a:fillRect/>
          </a:stretch>
        </xdr:blipFill>
        <xdr:spPr>
          <a:xfrm>
            <a:off x="1657350" y="5029200"/>
            <a:ext cx="2058264" cy="2524125"/>
          </a:xfrm>
          <a:prstGeom prst="rect">
            <a:avLst/>
          </a:prstGeom>
        </xdr:spPr>
      </xdr:pic>
      <xdr:sp macro="" textlink="">
        <xdr:nvSpPr>
          <xdr:cNvPr id="4" name="Ellipse 3"/>
          <xdr:cNvSpPr/>
        </xdr:nvSpPr>
        <xdr:spPr>
          <a:xfrm>
            <a:off x="2143124" y="6619876"/>
            <a:ext cx="342901"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zoomScaleNormal="100" workbookViewId="0">
      <selection activeCell="D9" sqref="D9:E9"/>
    </sheetView>
  </sheetViews>
  <sheetFormatPr baseColWidth="10" defaultRowHeight="15"/>
  <cols>
    <col min="1" max="2" width="11.42578125" style="4"/>
    <col min="3" max="3" width="13.42578125" style="4" customWidth="1"/>
    <col min="4" max="4" width="152.5703125" style="4" customWidth="1"/>
    <col min="5" max="16384" width="11.42578125" style="4"/>
  </cols>
  <sheetData>
    <row r="1" spans="1:15" ht="10.5" customHeight="1">
      <c r="J1" s="7"/>
    </row>
    <row r="7" spans="1:15" s="8" customFormat="1" ht="20.25" customHeight="1">
      <c r="A7" s="105" t="s">
        <v>127</v>
      </c>
      <c r="B7" s="106"/>
      <c r="C7" s="106"/>
      <c r="D7" s="106"/>
      <c r="E7" s="11"/>
      <c r="F7" s="11"/>
      <c r="G7" s="11"/>
      <c r="H7" s="11"/>
      <c r="I7" s="11"/>
      <c r="J7" s="11"/>
      <c r="K7" s="11"/>
      <c r="L7" s="11"/>
      <c r="M7" s="11"/>
      <c r="N7" s="11"/>
      <c r="O7" s="11"/>
    </row>
    <row r="8" spans="1:15" s="8" customFormat="1" ht="46.5" customHeight="1">
      <c r="A8" s="104" t="s">
        <v>47</v>
      </c>
      <c r="B8" s="104"/>
      <c r="C8" s="104"/>
      <c r="D8" s="108" t="s">
        <v>117</v>
      </c>
      <c r="E8" s="109"/>
    </row>
    <row r="9" spans="1:15" s="8" customFormat="1" ht="52.5" customHeight="1">
      <c r="A9" s="104" t="s">
        <v>48</v>
      </c>
      <c r="B9" s="104"/>
      <c r="C9" s="104"/>
      <c r="D9" s="108" t="s">
        <v>150</v>
      </c>
      <c r="E9" s="109"/>
    </row>
    <row r="10" spans="1:15" s="8" customFormat="1" ht="46.5" customHeight="1">
      <c r="A10" s="107" t="s">
        <v>49</v>
      </c>
      <c r="B10" s="107"/>
      <c r="C10" s="107"/>
      <c r="D10" s="108" t="s">
        <v>134</v>
      </c>
      <c r="E10" s="109"/>
    </row>
    <row r="11" spans="1:15" s="8" customFormat="1" ht="69" customHeight="1">
      <c r="A11" s="104" t="s">
        <v>50</v>
      </c>
      <c r="B11" s="104"/>
      <c r="C11" s="104"/>
      <c r="D11" s="110" t="s">
        <v>169</v>
      </c>
      <c r="E11" s="109"/>
    </row>
    <row r="12" spans="1:15" s="8" customFormat="1" ht="73.5" customHeight="1">
      <c r="A12" s="107" t="s">
        <v>152</v>
      </c>
      <c r="B12" s="107"/>
      <c r="C12" s="107"/>
      <c r="D12" s="108" t="s">
        <v>170</v>
      </c>
      <c r="E12" s="109"/>
    </row>
    <row r="13" spans="1:15" s="8" customFormat="1" ht="35.25" customHeight="1">
      <c r="A13" s="104" t="s">
        <v>23</v>
      </c>
      <c r="B13" s="104"/>
      <c r="C13" s="104"/>
      <c r="D13" s="108" t="s">
        <v>51</v>
      </c>
      <c r="E13" s="109"/>
    </row>
    <row r="14" spans="1:15" s="8" customFormat="1" ht="35.25" customHeight="1">
      <c r="A14" s="61" t="s">
        <v>130</v>
      </c>
      <c r="B14" s="58"/>
      <c r="C14" s="58"/>
      <c r="D14" s="59"/>
      <c r="E14" s="60"/>
    </row>
    <row r="15" spans="1:15" s="8" customFormat="1" ht="15.75">
      <c r="A15" s="10" t="s">
        <v>24</v>
      </c>
      <c r="B15" s="9"/>
      <c r="C15" s="9"/>
    </row>
    <row r="16" spans="1:15">
      <c r="A16" s="5"/>
      <c r="B16" s="5"/>
      <c r="C16" s="5"/>
    </row>
    <row r="18" spans="1:1">
      <c r="A18" s="34"/>
    </row>
  </sheetData>
  <sheetProtection password="BE25" sheet="1" objects="1" scenarios="1"/>
  <mergeCells count="13">
    <mergeCell ref="A13:C13"/>
    <mergeCell ref="A7:D7"/>
    <mergeCell ref="A8:C8"/>
    <mergeCell ref="A9:C9"/>
    <mergeCell ref="A10:C10"/>
    <mergeCell ref="A11:C11"/>
    <mergeCell ref="A12:C12"/>
    <mergeCell ref="D8:E8"/>
    <mergeCell ref="D9:E9"/>
    <mergeCell ref="D10:E10"/>
    <mergeCell ref="D11:E11"/>
    <mergeCell ref="D12:E12"/>
    <mergeCell ref="D13:E13"/>
  </mergeCells>
  <pageMargins left="0.7" right="0.7" top="0.78740157499999996" bottom="0.78740157499999996" header="0.3" footer="0.3"/>
  <pageSetup paperSize="9" scale="65" orientation="landscape" r:id="rId1"/>
  <headerFooter>
    <oddHeader>&amp;C&amp;"Arial,Standard"&amp;10PegA-Team
&amp;A&amp;R&amp;G</oddHeader>
    <oddFooter>&amp;L&amp;"Arial,Standard"&amp;10&amp;D&amp;C&amp;"Arial,Standard"&amp;10© 2019 Berufsgenossenschaft Handel und Warenlogistik, Gesellschaft für Gute Arbeit mbH und Technische Universität Dresden
Mit Unterstützung von INQA, BAuA, HDE, ver.di und BGA.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9"/>
  <sheetViews>
    <sheetView zoomScale="95" zoomScaleNormal="95" zoomScaleSheetLayoutView="100" workbookViewId="0">
      <pane ySplit="7" topLeftCell="A8" activePane="bottomLeft" state="frozen"/>
      <selection pane="bottomLeft" activeCell="C17" sqref="C17"/>
    </sheetView>
  </sheetViews>
  <sheetFormatPr baseColWidth="10" defaultRowHeight="13.5"/>
  <cols>
    <col min="1" max="1" width="5.140625" style="36" customWidth="1"/>
    <col min="2" max="2" width="29.140625" style="36" customWidth="1"/>
    <col min="3" max="3" width="82.7109375" style="36" customWidth="1"/>
    <col min="4" max="7" width="9.7109375" style="36" customWidth="1"/>
    <col min="8" max="9" width="10.7109375" style="36" customWidth="1"/>
    <col min="10" max="11" width="17.7109375" style="36" customWidth="1"/>
    <col min="12" max="16384" width="11.42578125" style="36"/>
  </cols>
  <sheetData>
    <row r="1" spans="1:11">
      <c r="A1" s="115" t="s">
        <v>167</v>
      </c>
      <c r="B1" s="116"/>
      <c r="C1" s="74" t="s">
        <v>89</v>
      </c>
      <c r="D1" s="117" t="s">
        <v>145</v>
      </c>
      <c r="E1" s="117" t="s">
        <v>146</v>
      </c>
      <c r="F1" s="117" t="s">
        <v>147</v>
      </c>
      <c r="G1" s="117" t="s">
        <v>148</v>
      </c>
      <c r="H1" s="117" t="s">
        <v>168</v>
      </c>
      <c r="I1" s="136"/>
      <c r="J1" s="123" t="s">
        <v>126</v>
      </c>
      <c r="K1" s="111" t="s">
        <v>172</v>
      </c>
    </row>
    <row r="2" spans="1:11">
      <c r="A2" s="121" t="s">
        <v>42</v>
      </c>
      <c r="B2" s="126"/>
      <c r="C2" s="68" t="s">
        <v>89</v>
      </c>
      <c r="D2" s="118"/>
      <c r="E2" s="118"/>
      <c r="F2" s="118"/>
      <c r="G2" s="118"/>
      <c r="H2" s="118"/>
      <c r="I2" s="137"/>
      <c r="J2" s="124"/>
      <c r="K2" s="112"/>
    </row>
    <row r="3" spans="1:11">
      <c r="A3" s="121" t="s">
        <v>143</v>
      </c>
      <c r="B3" s="126"/>
      <c r="C3" s="68" t="s">
        <v>89</v>
      </c>
      <c r="D3" s="118"/>
      <c r="E3" s="118"/>
      <c r="F3" s="118"/>
      <c r="G3" s="118"/>
      <c r="H3" s="118"/>
      <c r="I3" s="137"/>
      <c r="J3" s="124"/>
      <c r="K3" s="112"/>
    </row>
    <row r="4" spans="1:11" ht="26.25" customHeight="1">
      <c r="A4" s="121" t="s">
        <v>135</v>
      </c>
      <c r="B4" s="122"/>
      <c r="C4" s="69" t="s">
        <v>89</v>
      </c>
      <c r="D4" s="118"/>
      <c r="E4" s="118"/>
      <c r="F4" s="118"/>
      <c r="G4" s="118"/>
      <c r="H4" s="118"/>
      <c r="I4" s="137"/>
      <c r="J4" s="124"/>
      <c r="K4" s="112"/>
    </row>
    <row r="5" spans="1:11" ht="15">
      <c r="A5" s="121" t="s">
        <v>133</v>
      </c>
      <c r="B5" s="122"/>
      <c r="C5" s="69" t="s">
        <v>89</v>
      </c>
      <c r="D5" s="118"/>
      <c r="E5" s="118"/>
      <c r="F5" s="118"/>
      <c r="G5" s="118"/>
      <c r="H5" s="118"/>
      <c r="I5" s="137"/>
      <c r="J5" s="124"/>
      <c r="K5" s="112"/>
    </row>
    <row r="6" spans="1:11" ht="15">
      <c r="A6" s="121" t="s">
        <v>138</v>
      </c>
      <c r="B6" s="122"/>
      <c r="C6" s="70" t="e">
        <f>C5/C4*100</f>
        <v>#VALUE!</v>
      </c>
      <c r="D6" s="118"/>
      <c r="E6" s="118"/>
      <c r="F6" s="118"/>
      <c r="G6" s="118"/>
      <c r="H6" s="118"/>
      <c r="I6" s="137"/>
      <c r="J6" s="124"/>
      <c r="K6" s="112"/>
    </row>
    <row r="7" spans="1:11" ht="32.25" customHeight="1">
      <c r="A7" s="127" t="s">
        <v>144</v>
      </c>
      <c r="B7" s="128"/>
      <c r="C7" s="129"/>
      <c r="D7" s="119"/>
      <c r="E7" s="119"/>
      <c r="F7" s="119"/>
      <c r="G7" s="119"/>
      <c r="H7" s="119"/>
      <c r="I7" s="138"/>
      <c r="J7" s="125"/>
      <c r="K7" s="112"/>
    </row>
    <row r="8" spans="1:11" ht="42.75">
      <c r="A8" s="37">
        <v>1</v>
      </c>
      <c r="B8" s="73" t="s">
        <v>0</v>
      </c>
      <c r="C8" s="101" t="s">
        <v>149</v>
      </c>
      <c r="D8" s="38"/>
      <c r="E8" s="75"/>
      <c r="F8" s="76"/>
      <c r="G8" s="39"/>
      <c r="H8" s="99" t="e">
        <f>SUM(D8*4,E8*3,F8*2,G8*1)/SUM(D8:G8)</f>
        <v>#DIV/0!</v>
      </c>
      <c r="I8" s="100" t="e">
        <f>H8</f>
        <v>#DIV/0!</v>
      </c>
      <c r="J8" s="40"/>
      <c r="K8" s="102" t="str">
        <f>IF(OR(SUM(D8:G8)=$C$5,SUM(D8:G8)=0),"","Fehler")</f>
        <v/>
      </c>
    </row>
    <row r="9" spans="1:11" ht="28.5">
      <c r="A9" s="37">
        <v>2</v>
      </c>
      <c r="B9" s="113" t="s">
        <v>1</v>
      </c>
      <c r="C9" s="101" t="s">
        <v>52</v>
      </c>
      <c r="D9" s="38"/>
      <c r="E9" s="75"/>
      <c r="F9" s="76"/>
      <c r="G9" s="39"/>
      <c r="H9" s="99" t="e">
        <f t="shared" ref="H9:H33" si="0">SUM(D9*4,E9*3,F9*2,G9*1)/SUM(D9:G9)</f>
        <v>#DIV/0!</v>
      </c>
      <c r="I9" s="133" t="e">
        <f>SUM(D9*4,E9*3,F9*2,G9*1,D10*4,E10*3,F10*2,G10*1)/SUM(D9:G10)</f>
        <v>#DIV/0!</v>
      </c>
      <c r="J9" s="40"/>
      <c r="K9" s="102" t="str">
        <f t="shared" ref="K9:K33" si="1">IF(OR(SUM(D9:G9)=$C$5,SUM(D9:G9)=0),"","Fehler")</f>
        <v/>
      </c>
    </row>
    <row r="10" spans="1:11" ht="28.5">
      <c r="A10" s="37">
        <v>3</v>
      </c>
      <c r="B10" s="120"/>
      <c r="C10" s="101" t="s">
        <v>140</v>
      </c>
      <c r="D10" s="38"/>
      <c r="E10" s="75"/>
      <c r="F10" s="76"/>
      <c r="G10" s="39"/>
      <c r="H10" s="99" t="e">
        <f t="shared" si="0"/>
        <v>#DIV/0!</v>
      </c>
      <c r="I10" s="135"/>
      <c r="J10" s="40"/>
      <c r="K10" s="102" t="str">
        <f t="shared" si="1"/>
        <v/>
      </c>
    </row>
    <row r="11" spans="1:11" ht="14.25">
      <c r="A11" s="37">
        <v>4</v>
      </c>
      <c r="B11" s="73" t="s">
        <v>2</v>
      </c>
      <c r="C11" s="101" t="s">
        <v>53</v>
      </c>
      <c r="D11" s="38"/>
      <c r="E11" s="75"/>
      <c r="F11" s="76"/>
      <c r="G11" s="39"/>
      <c r="H11" s="99" t="e">
        <f t="shared" si="0"/>
        <v>#DIV/0!</v>
      </c>
      <c r="I11" s="100" t="e">
        <f>H11</f>
        <v>#DIV/0!</v>
      </c>
      <c r="J11" s="40"/>
      <c r="K11" s="102" t="str">
        <f t="shared" si="1"/>
        <v/>
      </c>
    </row>
    <row r="12" spans="1:11" ht="42.75">
      <c r="A12" s="37">
        <v>5</v>
      </c>
      <c r="B12" s="73" t="s">
        <v>26</v>
      </c>
      <c r="C12" s="101" t="s">
        <v>54</v>
      </c>
      <c r="D12" s="38"/>
      <c r="E12" s="75"/>
      <c r="F12" s="76"/>
      <c r="G12" s="39"/>
      <c r="H12" s="99" t="e">
        <f t="shared" si="0"/>
        <v>#DIV/0!</v>
      </c>
      <c r="I12" s="100" t="e">
        <f>H12</f>
        <v>#DIV/0!</v>
      </c>
      <c r="J12" s="40"/>
      <c r="K12" s="102" t="str">
        <f t="shared" si="1"/>
        <v/>
      </c>
    </row>
    <row r="13" spans="1:11" ht="14.25">
      <c r="A13" s="37">
        <v>6</v>
      </c>
      <c r="B13" s="73" t="s">
        <v>3</v>
      </c>
      <c r="C13" s="101" t="s">
        <v>55</v>
      </c>
      <c r="D13" s="38"/>
      <c r="E13" s="75"/>
      <c r="F13" s="76"/>
      <c r="G13" s="39"/>
      <c r="H13" s="99" t="e">
        <f t="shared" si="0"/>
        <v>#DIV/0!</v>
      </c>
      <c r="I13" s="100" t="e">
        <f>H13</f>
        <v>#DIV/0!</v>
      </c>
      <c r="J13" s="40"/>
      <c r="K13" s="102" t="str">
        <f t="shared" si="1"/>
        <v/>
      </c>
    </row>
    <row r="14" spans="1:11" ht="28.5">
      <c r="A14" s="37">
        <v>7</v>
      </c>
      <c r="B14" s="113" t="s">
        <v>4</v>
      </c>
      <c r="C14" s="101" t="s">
        <v>91</v>
      </c>
      <c r="D14" s="38"/>
      <c r="E14" s="75"/>
      <c r="F14" s="76"/>
      <c r="G14" s="39"/>
      <c r="H14" s="99" t="e">
        <f t="shared" si="0"/>
        <v>#DIV/0!</v>
      </c>
      <c r="I14" s="133" t="e">
        <f>SUM(D14*4,E14*3,F14*2,G14*1,D15*4,E15*3,F15*2,G15*1)/SUM(D14:G15)</f>
        <v>#DIV/0!</v>
      </c>
      <c r="J14" s="40"/>
      <c r="K14" s="102" t="str">
        <f t="shared" si="1"/>
        <v/>
      </c>
    </row>
    <row r="15" spans="1:11" ht="28.5">
      <c r="A15" s="37">
        <v>8</v>
      </c>
      <c r="B15" s="114"/>
      <c r="C15" s="101" t="s">
        <v>56</v>
      </c>
      <c r="D15" s="38"/>
      <c r="E15" s="75"/>
      <c r="F15" s="76"/>
      <c r="G15" s="39"/>
      <c r="H15" s="99" t="e">
        <f t="shared" si="0"/>
        <v>#DIV/0!</v>
      </c>
      <c r="I15" s="135"/>
      <c r="J15" s="40"/>
      <c r="K15" s="102" t="str">
        <f t="shared" si="1"/>
        <v/>
      </c>
    </row>
    <row r="16" spans="1:11" ht="28.5">
      <c r="A16" s="37">
        <v>9</v>
      </c>
      <c r="B16" s="113" t="s">
        <v>5</v>
      </c>
      <c r="C16" s="101" t="s">
        <v>141</v>
      </c>
      <c r="D16" s="38"/>
      <c r="E16" s="75"/>
      <c r="F16" s="76"/>
      <c r="G16" s="39"/>
      <c r="H16" s="99" t="e">
        <f t="shared" si="0"/>
        <v>#DIV/0!</v>
      </c>
      <c r="I16" s="133" t="e">
        <f>SUM(D16*4,E16*3,F16*2,G16*1,D17*4,E17*3,F17*2,G17*1)/SUM(D16:G17)</f>
        <v>#DIV/0!</v>
      </c>
      <c r="J16" s="40"/>
      <c r="K16" s="102" t="str">
        <f t="shared" si="1"/>
        <v/>
      </c>
    </row>
    <row r="17" spans="1:11" ht="57">
      <c r="A17" s="37">
        <v>10</v>
      </c>
      <c r="B17" s="114"/>
      <c r="C17" s="101" t="s">
        <v>181</v>
      </c>
      <c r="D17" s="38"/>
      <c r="E17" s="75"/>
      <c r="F17" s="76"/>
      <c r="G17" s="39"/>
      <c r="H17" s="99" t="e">
        <f t="shared" si="0"/>
        <v>#DIV/0!</v>
      </c>
      <c r="I17" s="135"/>
      <c r="J17" s="40"/>
      <c r="K17" s="102" t="str">
        <f t="shared" si="1"/>
        <v/>
      </c>
    </row>
    <row r="18" spans="1:11" ht="57">
      <c r="A18" s="37">
        <v>11</v>
      </c>
      <c r="B18" s="73" t="s">
        <v>6</v>
      </c>
      <c r="C18" s="101" t="s">
        <v>151</v>
      </c>
      <c r="D18" s="38"/>
      <c r="E18" s="75"/>
      <c r="F18" s="76"/>
      <c r="G18" s="39"/>
      <c r="H18" s="99" t="e">
        <f t="shared" si="0"/>
        <v>#DIV/0!</v>
      </c>
      <c r="I18" s="100" t="e">
        <f>H18</f>
        <v>#DIV/0!</v>
      </c>
      <c r="J18" s="40"/>
      <c r="K18" s="102" t="str">
        <f t="shared" si="1"/>
        <v/>
      </c>
    </row>
    <row r="19" spans="1:11" ht="28.5">
      <c r="A19" s="37">
        <v>12</v>
      </c>
      <c r="B19" s="113" t="s">
        <v>7</v>
      </c>
      <c r="C19" s="101" t="s">
        <v>57</v>
      </c>
      <c r="D19" s="38"/>
      <c r="E19" s="75"/>
      <c r="F19" s="76"/>
      <c r="G19" s="39"/>
      <c r="H19" s="99" t="e">
        <f t="shared" si="0"/>
        <v>#DIV/0!</v>
      </c>
      <c r="I19" s="133" t="e">
        <f>SUM(D19*4,E19*3,F19*2,G19*1,D20*4,E20*3,F20*2,G20*1)/SUM(D19:G20)</f>
        <v>#DIV/0!</v>
      </c>
      <c r="J19" s="40"/>
      <c r="K19" s="102" t="str">
        <f t="shared" si="1"/>
        <v/>
      </c>
    </row>
    <row r="20" spans="1:11" ht="14.25">
      <c r="A20" s="37">
        <v>13</v>
      </c>
      <c r="B20" s="114"/>
      <c r="C20" s="101" t="s">
        <v>58</v>
      </c>
      <c r="D20" s="38"/>
      <c r="E20" s="75"/>
      <c r="F20" s="76"/>
      <c r="G20" s="39"/>
      <c r="H20" s="99" t="e">
        <f t="shared" si="0"/>
        <v>#DIV/0!</v>
      </c>
      <c r="I20" s="135"/>
      <c r="J20" s="40"/>
      <c r="K20" s="102" t="str">
        <f t="shared" si="1"/>
        <v/>
      </c>
    </row>
    <row r="21" spans="1:11" ht="28.5">
      <c r="A21" s="37">
        <v>14</v>
      </c>
      <c r="B21" s="73" t="s">
        <v>8</v>
      </c>
      <c r="C21" s="101" t="s">
        <v>59</v>
      </c>
      <c r="D21" s="38"/>
      <c r="E21" s="75"/>
      <c r="F21" s="76"/>
      <c r="G21" s="39"/>
      <c r="H21" s="99" t="e">
        <f t="shared" si="0"/>
        <v>#DIV/0!</v>
      </c>
      <c r="I21" s="100" t="e">
        <f>H21</f>
        <v>#DIV/0!</v>
      </c>
      <c r="J21" s="40"/>
      <c r="K21" s="102" t="str">
        <f t="shared" si="1"/>
        <v/>
      </c>
    </row>
    <row r="22" spans="1:11" ht="28.5">
      <c r="A22" s="37">
        <v>15</v>
      </c>
      <c r="B22" s="113" t="s">
        <v>46</v>
      </c>
      <c r="C22" s="101" t="s">
        <v>92</v>
      </c>
      <c r="D22" s="38"/>
      <c r="E22" s="75"/>
      <c r="F22" s="76"/>
      <c r="G22" s="39"/>
      <c r="H22" s="99" t="e">
        <f t="shared" si="0"/>
        <v>#DIV/0!</v>
      </c>
      <c r="I22" s="133" t="e">
        <f>SUM(D22*4,E22*3,F22*2,G22*1,D23*4,E23*3,F23*2,G23*1,D24*4,E24*3,F24*2,G24*1)/SUM(D22:G24)</f>
        <v>#DIV/0!</v>
      </c>
      <c r="J22" s="40"/>
      <c r="K22" s="102" t="str">
        <f t="shared" si="1"/>
        <v/>
      </c>
    </row>
    <row r="23" spans="1:11" ht="28.5">
      <c r="A23" s="37">
        <v>16</v>
      </c>
      <c r="B23" s="132"/>
      <c r="C23" s="101" t="s">
        <v>60</v>
      </c>
      <c r="D23" s="38"/>
      <c r="E23" s="75"/>
      <c r="F23" s="76"/>
      <c r="G23" s="39"/>
      <c r="H23" s="99" t="e">
        <f t="shared" si="0"/>
        <v>#DIV/0!</v>
      </c>
      <c r="I23" s="134"/>
      <c r="J23" s="40"/>
      <c r="K23" s="102" t="str">
        <f t="shared" si="1"/>
        <v/>
      </c>
    </row>
    <row r="24" spans="1:11" ht="14.25">
      <c r="A24" s="37">
        <v>17</v>
      </c>
      <c r="B24" s="114"/>
      <c r="C24" s="101" t="s">
        <v>61</v>
      </c>
      <c r="D24" s="38"/>
      <c r="E24" s="75"/>
      <c r="F24" s="76"/>
      <c r="G24" s="39"/>
      <c r="H24" s="99" t="e">
        <f t="shared" si="0"/>
        <v>#DIV/0!</v>
      </c>
      <c r="I24" s="135"/>
      <c r="J24" s="40"/>
      <c r="K24" s="102" t="str">
        <f t="shared" si="1"/>
        <v/>
      </c>
    </row>
    <row r="25" spans="1:11" ht="14.25">
      <c r="A25" s="37">
        <v>18</v>
      </c>
      <c r="B25" s="113" t="s">
        <v>45</v>
      </c>
      <c r="C25" s="101" t="s">
        <v>62</v>
      </c>
      <c r="D25" s="38"/>
      <c r="E25" s="75"/>
      <c r="F25" s="76"/>
      <c r="G25" s="39"/>
      <c r="H25" s="99" t="e">
        <f t="shared" si="0"/>
        <v>#DIV/0!</v>
      </c>
      <c r="I25" s="133" t="e">
        <f>SUM(D25*4,E25*3,F25*2,G25*1,D26*4,E26*3,F26*2,G26*1,D27*4,E27*3,F27*2,G27*1)/SUM(D25:G27)</f>
        <v>#DIV/0!</v>
      </c>
      <c r="J25" s="40"/>
      <c r="K25" s="102" t="str">
        <f t="shared" si="1"/>
        <v/>
      </c>
    </row>
    <row r="26" spans="1:11" ht="28.5">
      <c r="A26" s="37">
        <v>19</v>
      </c>
      <c r="B26" s="132"/>
      <c r="C26" s="101" t="s">
        <v>63</v>
      </c>
      <c r="D26" s="38"/>
      <c r="E26" s="75"/>
      <c r="F26" s="76"/>
      <c r="G26" s="39"/>
      <c r="H26" s="99" t="e">
        <f t="shared" si="0"/>
        <v>#DIV/0!</v>
      </c>
      <c r="I26" s="134"/>
      <c r="J26" s="40"/>
      <c r="K26" s="102" t="str">
        <f t="shared" si="1"/>
        <v/>
      </c>
    </row>
    <row r="27" spans="1:11" ht="28.5">
      <c r="A27" s="37">
        <v>20</v>
      </c>
      <c r="B27" s="114"/>
      <c r="C27" s="101" t="s">
        <v>64</v>
      </c>
      <c r="D27" s="38"/>
      <c r="E27" s="75"/>
      <c r="F27" s="76"/>
      <c r="G27" s="39"/>
      <c r="H27" s="99" t="e">
        <f t="shared" si="0"/>
        <v>#DIV/0!</v>
      </c>
      <c r="I27" s="135"/>
      <c r="J27" s="40"/>
      <c r="K27" s="102" t="str">
        <f t="shared" si="1"/>
        <v/>
      </c>
    </row>
    <row r="28" spans="1:11" ht="42.75">
      <c r="A28" s="37">
        <v>21</v>
      </c>
      <c r="B28" s="73" t="s">
        <v>15</v>
      </c>
      <c r="C28" s="101" t="s">
        <v>65</v>
      </c>
      <c r="D28" s="38"/>
      <c r="E28" s="75"/>
      <c r="F28" s="76"/>
      <c r="G28" s="39"/>
      <c r="H28" s="99" t="e">
        <f t="shared" si="0"/>
        <v>#DIV/0!</v>
      </c>
      <c r="I28" s="100" t="e">
        <f>H28</f>
        <v>#DIV/0!</v>
      </c>
      <c r="J28" s="40"/>
      <c r="K28" s="102" t="str">
        <f t="shared" si="1"/>
        <v/>
      </c>
    </row>
    <row r="29" spans="1:11" ht="28.5">
      <c r="A29" s="37">
        <v>22</v>
      </c>
      <c r="B29" s="73" t="s">
        <v>9</v>
      </c>
      <c r="C29" s="101" t="s">
        <v>66</v>
      </c>
      <c r="D29" s="38"/>
      <c r="E29" s="75"/>
      <c r="F29" s="76"/>
      <c r="G29" s="39"/>
      <c r="H29" s="99" t="e">
        <f t="shared" si="0"/>
        <v>#DIV/0!</v>
      </c>
      <c r="I29" s="100" t="e">
        <f>H29</f>
        <v>#DIV/0!</v>
      </c>
      <c r="J29" s="40"/>
      <c r="K29" s="102" t="str">
        <f t="shared" si="1"/>
        <v/>
      </c>
    </row>
    <row r="30" spans="1:11" ht="28.5">
      <c r="A30" s="37">
        <v>23</v>
      </c>
      <c r="B30" s="73" t="s">
        <v>14</v>
      </c>
      <c r="C30" s="101" t="s">
        <v>93</v>
      </c>
      <c r="D30" s="38"/>
      <c r="E30" s="75"/>
      <c r="F30" s="76"/>
      <c r="G30" s="39"/>
      <c r="H30" s="99" t="e">
        <f t="shared" si="0"/>
        <v>#DIV/0!</v>
      </c>
      <c r="I30" s="100" t="e">
        <f>H30</f>
        <v>#DIV/0!</v>
      </c>
      <c r="J30" s="40"/>
      <c r="K30" s="102" t="str">
        <f t="shared" si="1"/>
        <v/>
      </c>
    </row>
    <row r="31" spans="1:11" ht="14.25">
      <c r="A31" s="37">
        <v>24</v>
      </c>
      <c r="B31" s="113" t="s">
        <v>10</v>
      </c>
      <c r="C31" s="101" t="s">
        <v>67</v>
      </c>
      <c r="D31" s="38"/>
      <c r="E31" s="75"/>
      <c r="F31" s="76"/>
      <c r="G31" s="39"/>
      <c r="H31" s="99" t="e">
        <f t="shared" si="0"/>
        <v>#DIV/0!</v>
      </c>
      <c r="I31" s="133" t="e">
        <f>SUM(D31*4,E31*3,F31*2,G31*1,D32*4,E32*3,F32*2,G32*1)/SUM(D31:G32)</f>
        <v>#DIV/0!</v>
      </c>
      <c r="J31" s="40"/>
      <c r="K31" s="102" t="str">
        <f t="shared" si="1"/>
        <v/>
      </c>
    </row>
    <row r="32" spans="1:11" ht="42.75">
      <c r="A32" s="37">
        <v>25</v>
      </c>
      <c r="B32" s="114"/>
      <c r="C32" s="101" t="s">
        <v>177</v>
      </c>
      <c r="D32" s="38"/>
      <c r="E32" s="75"/>
      <c r="F32" s="76"/>
      <c r="G32" s="39"/>
      <c r="H32" s="99" t="e">
        <f t="shared" si="0"/>
        <v>#DIV/0!</v>
      </c>
      <c r="I32" s="135"/>
      <c r="J32" s="40"/>
      <c r="K32" s="102" t="str">
        <f t="shared" si="1"/>
        <v/>
      </c>
    </row>
    <row r="33" spans="1:11" ht="14.25">
      <c r="A33" s="37">
        <v>26</v>
      </c>
      <c r="B33" s="73" t="s">
        <v>68</v>
      </c>
      <c r="C33" s="41" t="s">
        <v>68</v>
      </c>
      <c r="D33" s="38"/>
      <c r="E33" s="75"/>
      <c r="F33" s="76"/>
      <c r="G33" s="39"/>
      <c r="H33" s="99" t="e">
        <f t="shared" si="0"/>
        <v>#DIV/0!</v>
      </c>
      <c r="I33" s="100" t="e">
        <f>H33</f>
        <v>#DIV/0!</v>
      </c>
      <c r="J33" s="40"/>
      <c r="K33" s="102" t="str">
        <f t="shared" si="1"/>
        <v/>
      </c>
    </row>
    <row r="34" spans="1:11" s="42" customFormat="1" ht="48.75" customHeight="1">
      <c r="A34" s="130"/>
      <c r="B34" s="131"/>
      <c r="C34" s="131"/>
    </row>
    <row r="35" spans="1:11" s="42" customFormat="1">
      <c r="K35" s="43"/>
    </row>
    <row r="36" spans="1:11" s="42" customFormat="1">
      <c r="K36" s="43"/>
    </row>
    <row r="37" spans="1:11" s="42" customFormat="1"/>
    <row r="38" spans="1:11" s="42" customFormat="1"/>
    <row r="39" spans="1:11" s="42" customFormat="1"/>
    <row r="40" spans="1:11" s="42" customFormat="1"/>
    <row r="41" spans="1:11" s="42" customFormat="1"/>
    <row r="42" spans="1:11" s="42" customFormat="1"/>
    <row r="43" spans="1:11" s="42" customFormat="1"/>
    <row r="44" spans="1:11" s="42" customFormat="1"/>
    <row r="45" spans="1:11" s="42" customFormat="1"/>
    <row r="46" spans="1:11" s="42" customFormat="1"/>
    <row r="47" spans="1:11" s="42" customFormat="1"/>
    <row r="48" spans="1:11" s="42" customFormat="1"/>
    <row r="49" s="42" customFormat="1"/>
    <row r="50" s="42" customFormat="1"/>
    <row r="51" s="42" customFormat="1"/>
    <row r="52" s="42" customFormat="1"/>
    <row r="53" s="42" customFormat="1"/>
    <row r="54" s="42" customFormat="1"/>
    <row r="55" s="42" customFormat="1"/>
    <row r="56" s="42" customFormat="1"/>
    <row r="57" s="42" customFormat="1"/>
    <row r="58" s="42" customFormat="1"/>
    <row r="59" s="42" customFormat="1"/>
    <row r="60" s="42" customFormat="1"/>
    <row r="61" s="42" customFormat="1"/>
    <row r="62" s="42" customFormat="1"/>
    <row r="63" s="42" customFormat="1"/>
    <row r="64" s="42" customFormat="1"/>
    <row r="65" s="42" customFormat="1"/>
    <row r="66" s="42" customFormat="1"/>
    <row r="67" s="42" customFormat="1"/>
    <row r="68" s="42" customFormat="1"/>
    <row r="69" s="42" customFormat="1"/>
    <row r="70" s="42" customFormat="1"/>
    <row r="71" s="42" customFormat="1"/>
    <row r="72" s="42" customFormat="1"/>
    <row r="73" s="42" customFormat="1"/>
    <row r="74" s="42" customFormat="1"/>
    <row r="75" s="42" customFormat="1"/>
    <row r="76" s="42" customFormat="1"/>
    <row r="77" s="42" customFormat="1"/>
    <row r="78" s="42" customFormat="1"/>
    <row r="79" s="42" customFormat="1"/>
    <row r="80" s="42" customFormat="1"/>
    <row r="81" s="42" customFormat="1"/>
    <row r="82" s="42" customFormat="1"/>
    <row r="83" s="42" customFormat="1"/>
    <row r="84" s="42" customFormat="1"/>
    <row r="85" s="42" customFormat="1"/>
    <row r="86" s="42" customFormat="1"/>
    <row r="87" s="42" customFormat="1"/>
    <row r="88" s="42" customFormat="1"/>
    <row r="89" s="42" customFormat="1"/>
    <row r="90" s="42" customFormat="1"/>
    <row r="91" s="42" customFormat="1"/>
    <row r="92" s="42" customFormat="1"/>
    <row r="93" s="42" customFormat="1"/>
    <row r="94" s="42" customFormat="1"/>
    <row r="95" s="42" customFormat="1"/>
    <row r="96" s="42" customFormat="1"/>
    <row r="97" s="42" customFormat="1"/>
    <row r="98" s="42" customFormat="1"/>
    <row r="99" s="42" customFormat="1"/>
    <row r="100" s="42" customFormat="1"/>
    <row r="101" s="42" customFormat="1"/>
    <row r="102" s="42" customFormat="1"/>
    <row r="103" s="42" customFormat="1"/>
    <row r="104" s="42" customFormat="1"/>
    <row r="105" s="42" customFormat="1"/>
    <row r="106" s="42" customFormat="1"/>
    <row r="107" s="42" customFormat="1"/>
    <row r="108" s="42" customFormat="1"/>
    <row r="109" s="42" customFormat="1"/>
    <row r="110" s="42" customFormat="1"/>
    <row r="111" s="42" customFormat="1"/>
    <row r="112" s="42" customFormat="1"/>
    <row r="113" s="42" customFormat="1"/>
    <row r="114" s="42" customFormat="1"/>
    <row r="115" s="42" customFormat="1"/>
    <row r="116" s="42" customFormat="1"/>
    <row r="117" s="42" customFormat="1"/>
    <row r="118" s="42" customFormat="1"/>
    <row r="119" s="42" customFormat="1"/>
    <row r="120" s="42" customFormat="1"/>
    <row r="121" s="42" customFormat="1"/>
    <row r="122" s="42" customFormat="1"/>
    <row r="123" s="42" customFormat="1"/>
    <row r="124" s="42" customFormat="1"/>
    <row r="125" s="42" customFormat="1"/>
    <row r="126" s="42" customFormat="1"/>
    <row r="127" s="42" customFormat="1"/>
    <row r="128" s="42" customFormat="1"/>
    <row r="129" s="42" customFormat="1"/>
    <row r="130" s="42" customFormat="1"/>
    <row r="131" s="42" customFormat="1"/>
    <row r="132" s="42" customFormat="1"/>
    <row r="133" s="42" customFormat="1"/>
    <row r="134" s="42" customFormat="1"/>
    <row r="135" s="42" customFormat="1"/>
    <row r="136" s="42" customFormat="1"/>
    <row r="137" s="42" customFormat="1"/>
    <row r="138" s="42" customFormat="1"/>
    <row r="139" s="42" customFormat="1"/>
    <row r="140" s="42" customFormat="1"/>
    <row r="141" s="42" customFormat="1"/>
    <row r="142" s="42" customFormat="1"/>
    <row r="143" s="42" customFormat="1"/>
    <row r="144" s="42" customFormat="1"/>
    <row r="145" s="42" customFormat="1"/>
    <row r="146" s="42" customFormat="1"/>
    <row r="147" s="42" customFormat="1"/>
    <row r="148" s="42" customFormat="1"/>
    <row r="149" s="42" customFormat="1"/>
    <row r="150" s="42" customFormat="1"/>
    <row r="151" s="42" customFormat="1"/>
    <row r="152" s="42" customFormat="1"/>
    <row r="153" s="42" customFormat="1"/>
    <row r="154" s="42" customFormat="1"/>
    <row r="155" s="42" customFormat="1"/>
    <row r="156" s="42" customFormat="1"/>
    <row r="157" s="42" customFormat="1"/>
    <row r="158" s="42" customFormat="1"/>
    <row r="159" s="42" customFormat="1"/>
    <row r="160" s="42" customFormat="1"/>
    <row r="161" s="42" customFormat="1"/>
    <row r="162" s="42" customFormat="1"/>
    <row r="163" s="42" customFormat="1"/>
    <row r="164" s="42" customFormat="1"/>
    <row r="165" s="42" customFormat="1"/>
    <row r="166" s="42" customFormat="1"/>
    <row r="167" s="42" customFormat="1"/>
    <row r="168" s="42" customFormat="1"/>
    <row r="169" s="42" customFormat="1"/>
    <row r="170" s="42" customFormat="1"/>
    <row r="171" s="42" customFormat="1"/>
    <row r="172" s="42" customFormat="1"/>
    <row r="173" s="42" customFormat="1"/>
    <row r="174" s="42" customFormat="1"/>
    <row r="175" s="42" customFormat="1"/>
    <row r="176" s="42" customFormat="1"/>
    <row r="177" s="42" customFormat="1"/>
    <row r="178" s="42" customFormat="1"/>
    <row r="179" s="42" customFormat="1"/>
    <row r="180" s="42" customFormat="1"/>
    <row r="181" s="42" customFormat="1"/>
    <row r="182" s="42" customFormat="1"/>
    <row r="183" s="42" customFormat="1"/>
    <row r="184" s="42" customFormat="1"/>
    <row r="185" s="42" customFormat="1"/>
    <row r="186" s="42" customFormat="1"/>
    <row r="187" s="42" customFormat="1"/>
    <row r="188" s="42" customFormat="1"/>
    <row r="189" s="42" customFormat="1"/>
    <row r="190" s="42" customFormat="1"/>
    <row r="191" s="42" customFormat="1"/>
    <row r="192" s="42" customFormat="1"/>
    <row r="193" s="42" customFormat="1"/>
    <row r="194" s="42" customFormat="1"/>
    <row r="195" s="42" customFormat="1"/>
    <row r="196" s="42" customFormat="1"/>
    <row r="197" s="42" customFormat="1"/>
    <row r="198" s="42" customFormat="1"/>
    <row r="199" s="42" customFormat="1"/>
    <row r="200" s="42" customFormat="1"/>
    <row r="201" s="42" customFormat="1"/>
    <row r="202" s="42" customFormat="1"/>
    <row r="203" s="42" customFormat="1"/>
    <row r="204" s="42" customFormat="1"/>
    <row r="205" s="42" customFormat="1"/>
    <row r="206" s="42" customFormat="1"/>
    <row r="207" s="42" customFormat="1"/>
    <row r="208" s="42" customFormat="1"/>
    <row r="209" s="42" customFormat="1"/>
    <row r="210" s="42" customFormat="1"/>
    <row r="211" s="42" customFormat="1"/>
    <row r="212" s="42" customFormat="1"/>
    <row r="213" s="42" customFormat="1"/>
    <row r="214" s="42" customFormat="1"/>
    <row r="215" s="42" customFormat="1"/>
    <row r="216" s="42" customFormat="1"/>
    <row r="217" s="42" customFormat="1"/>
    <row r="218" s="42" customFormat="1"/>
    <row r="219" s="42" customFormat="1"/>
    <row r="220" s="42" customFormat="1"/>
    <row r="221" s="42" customFormat="1"/>
    <row r="222" s="42" customFormat="1"/>
    <row r="223" s="42" customFormat="1"/>
    <row r="224" s="42" customFormat="1"/>
    <row r="225" s="42" customFormat="1"/>
    <row r="226" s="42" customFormat="1"/>
    <row r="227" s="42" customFormat="1"/>
    <row r="228" s="42" customFormat="1"/>
    <row r="229" s="42" customFormat="1"/>
    <row r="230" s="42" customFormat="1"/>
    <row r="231" s="42" customFormat="1"/>
    <row r="232" s="42" customFormat="1"/>
    <row r="233" s="42" customFormat="1"/>
    <row r="234" s="42" customFormat="1"/>
    <row r="235" s="42" customFormat="1"/>
    <row r="236" s="42" customFormat="1"/>
    <row r="237" s="42" customFormat="1"/>
    <row r="238" s="42" customFormat="1"/>
    <row r="239" s="42" customFormat="1"/>
    <row r="240" s="42" customFormat="1"/>
    <row r="241" s="42" customFormat="1"/>
    <row r="242" s="42" customFormat="1"/>
    <row r="243" s="42" customFormat="1"/>
    <row r="244" s="42" customFormat="1"/>
    <row r="245" s="42" customFormat="1"/>
    <row r="246" s="42" customFormat="1"/>
    <row r="247" s="42" customFormat="1"/>
    <row r="248" s="42" customFormat="1"/>
    <row r="249" s="42" customFormat="1"/>
    <row r="250" s="42" customFormat="1"/>
    <row r="251" s="42" customFormat="1"/>
    <row r="252" s="42" customFormat="1"/>
    <row r="253" s="42" customFormat="1"/>
    <row r="254" s="42" customFormat="1"/>
    <row r="255" s="42" customFormat="1"/>
    <row r="256" s="42" customFormat="1"/>
    <row r="257" s="42" customFormat="1"/>
    <row r="258" s="42" customFormat="1"/>
    <row r="259" s="42" customFormat="1"/>
    <row r="260" s="42" customFormat="1"/>
    <row r="261" s="42" customFormat="1"/>
    <row r="262" s="42" customFormat="1"/>
    <row r="263" s="42" customFormat="1"/>
    <row r="264" s="42" customFormat="1"/>
    <row r="265" s="42" customFormat="1"/>
    <row r="266" s="42" customFormat="1"/>
    <row r="267" s="42" customFormat="1"/>
    <row r="268" s="42" customFormat="1"/>
    <row r="269" s="42" customFormat="1"/>
  </sheetData>
  <sheetProtection password="BE25" sheet="1" objects="1" scenarios="1"/>
  <mergeCells count="29">
    <mergeCell ref="I22:I24"/>
    <mergeCell ref="I25:I27"/>
    <mergeCell ref="I31:I32"/>
    <mergeCell ref="H1:I7"/>
    <mergeCell ref="I9:I10"/>
    <mergeCell ref="I14:I15"/>
    <mergeCell ref="I16:I17"/>
    <mergeCell ref="I19:I20"/>
    <mergeCell ref="A34:C34"/>
    <mergeCell ref="B19:B20"/>
    <mergeCell ref="B22:B24"/>
    <mergeCell ref="B25:B27"/>
    <mergeCell ref="B31:B32"/>
    <mergeCell ref="K1:K7"/>
    <mergeCell ref="B16:B17"/>
    <mergeCell ref="B14:B15"/>
    <mergeCell ref="A1:B1"/>
    <mergeCell ref="D1:D7"/>
    <mergeCell ref="E1:E7"/>
    <mergeCell ref="B9:B10"/>
    <mergeCell ref="A4:B4"/>
    <mergeCell ref="A5:B5"/>
    <mergeCell ref="A6:B6"/>
    <mergeCell ref="F1:F7"/>
    <mergeCell ref="J1:J7"/>
    <mergeCell ref="A2:B2"/>
    <mergeCell ref="A3:B3"/>
    <mergeCell ref="A7:C7"/>
    <mergeCell ref="G1:G7"/>
  </mergeCells>
  <conditionalFormatting sqref="H8:I9 H11:I14 H10 H16:I16 H15 H18:I19 H17 H21:I22 H20 H25:I25 H23:H24 H28:I31 H26:H27 H33:I33 H32">
    <cfRule type="cellIs" dxfId="401" priority="2" operator="between">
      <formula>3</formula>
      <formula>4</formula>
    </cfRule>
    <cfRule type="cellIs" dxfId="400" priority="3" operator="between">
      <formula>2.26</formula>
      <formula>2.99</formula>
    </cfRule>
    <cfRule type="cellIs" dxfId="399" priority="4" operator="between">
      <formula>1</formula>
      <formula>2.25</formula>
    </cfRule>
  </conditionalFormatting>
  <conditionalFormatting sqref="C1:C5">
    <cfRule type="containsText" dxfId="398" priority="1" operator="containsText" text="Bitte eintragen">
      <formula>NOT(ISERROR(SEARCH("Bitte eintragen",C1)))</formula>
    </cfRule>
  </conditionalFormatting>
  <dataValidations count="4">
    <dataValidation type="whole" allowBlank="1" showInputMessage="1" showErrorMessage="1" error="Hinweis: Hier dürfen nur Zahlen eingegeben werden." sqref="J8 J10:J33">
      <formula1>0</formula1>
      <formula2>100000</formula2>
    </dataValidation>
    <dataValidation type="whole" allowBlank="1" showDropDown="1" showErrorMessage="1" errorTitle="Hinweis" error="Hier dürfen nur Zahlen eingegeben werden." sqref="D8:G33">
      <formula1>0</formula1>
      <formula2>100000</formula2>
    </dataValidation>
    <dataValidation operator="equal" showInputMessage="1" showErrorMessage="1" error="Hinweis: Sie haben nicht" sqref="A34"/>
    <dataValidation allowBlank="1" showDropDown="1" showErrorMessage="1" errorTitle="Hinweis" error="Es ist nur zulässig, Werte zwischen 0 und 4 einzugeben." sqref="H8:H33 I8:I9 I11:I14 I16 I18:I19 I21:I22 I25 I28:I31 I33"/>
  </dataValidations>
  <pageMargins left="0.70866141732283472" right="0.70866141732283472" top="0.78740157480314965" bottom="0.78740157480314965" header="0.31496062992125984" footer="0.31496062992125984"/>
  <pageSetup paperSize="9" scale="56" orientation="landscape" r:id="rId1"/>
  <headerFooter>
    <oddHeader>&amp;C&amp;"Arial,Standard"&amp;10PegA-Team
&amp;A&amp;R&amp;G</oddHeader>
    <oddFooter>&amp;L&amp;"Arial,Standard"&amp;10&amp;D&amp;C&amp;"Arial,Standard"&amp;10© 2019 Berufsgenossenschaft Handel und Warenlogistik, Gesellschaft für Gute Arbeit mbH und Technische Universität Dresden
Mit Unterstützung von INQA, BAuA, HDE, ver.di und BGA.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4"/>
  <sheetViews>
    <sheetView zoomScaleNormal="100" zoomScaleSheetLayoutView="100" workbookViewId="0">
      <selection activeCell="A4" sqref="A4"/>
    </sheetView>
  </sheetViews>
  <sheetFormatPr baseColWidth="10" defaultColWidth="43.85546875" defaultRowHeight="14.25"/>
  <cols>
    <col min="1" max="1" width="61.42578125" style="44" customWidth="1"/>
    <col min="2" max="16384" width="43.85546875" style="44"/>
  </cols>
  <sheetData>
    <row r="1" spans="1:27" s="6" customFormat="1" ht="15">
      <c r="A1" s="77" t="s">
        <v>69</v>
      </c>
      <c r="B1" s="85" t="str">
        <f>Anforderungsbarometer!$C$1</f>
        <v>Bitte eintragen</v>
      </c>
      <c r="C1" s="65" t="str">
        <f>Anforderungsbarometer!$C$1</f>
        <v>Bitte eintragen</v>
      </c>
      <c r="D1" s="65" t="str">
        <f>Anforderungsbarometer!$C$1</f>
        <v>Bitte eintragen</v>
      </c>
      <c r="E1" s="65" t="str">
        <f>Anforderungsbarometer!$C$1</f>
        <v>Bitte eintragen</v>
      </c>
      <c r="F1" s="65" t="str">
        <f>Anforderungsbarometer!$C$1</f>
        <v>Bitte eintragen</v>
      </c>
      <c r="G1" s="65" t="str">
        <f>Anforderungsbarometer!$C$1</f>
        <v>Bitte eintragen</v>
      </c>
      <c r="H1" s="65" t="str">
        <f>Anforderungsbarometer!$C$1</f>
        <v>Bitte eintragen</v>
      </c>
      <c r="I1" s="65" t="str">
        <f>Anforderungsbarometer!$C$1</f>
        <v>Bitte eintragen</v>
      </c>
      <c r="J1" s="65" t="str">
        <f>Anforderungsbarometer!$C$1</f>
        <v>Bitte eintragen</v>
      </c>
      <c r="K1" s="65" t="str">
        <f>Anforderungsbarometer!$C$1</f>
        <v>Bitte eintragen</v>
      </c>
      <c r="L1" s="65" t="str">
        <f>Anforderungsbarometer!$C$1</f>
        <v>Bitte eintragen</v>
      </c>
      <c r="M1" s="65" t="str">
        <f>Anforderungsbarometer!$C$1</f>
        <v>Bitte eintragen</v>
      </c>
      <c r="N1" s="65" t="str">
        <f>Anforderungsbarometer!$C$1</f>
        <v>Bitte eintragen</v>
      </c>
      <c r="O1" s="65" t="str">
        <f>Anforderungsbarometer!$C$1</f>
        <v>Bitte eintragen</v>
      </c>
      <c r="P1" s="65" t="str">
        <f>Anforderungsbarometer!$C$1</f>
        <v>Bitte eintragen</v>
      </c>
      <c r="Q1" s="65" t="str">
        <f>Anforderungsbarometer!$C$1</f>
        <v>Bitte eintragen</v>
      </c>
      <c r="R1" s="65" t="str">
        <f>Anforderungsbarometer!$C$1</f>
        <v>Bitte eintragen</v>
      </c>
      <c r="S1" s="65" t="str">
        <f>Anforderungsbarometer!$C$1</f>
        <v>Bitte eintragen</v>
      </c>
      <c r="T1" s="65" t="str">
        <f>Anforderungsbarometer!$C$1</f>
        <v>Bitte eintragen</v>
      </c>
      <c r="U1" s="65" t="str">
        <f>Anforderungsbarometer!$C$1</f>
        <v>Bitte eintragen</v>
      </c>
      <c r="V1" s="65" t="str">
        <f>Anforderungsbarometer!$C$1</f>
        <v>Bitte eintragen</v>
      </c>
      <c r="W1" s="65" t="str">
        <f>Anforderungsbarometer!$C$1</f>
        <v>Bitte eintragen</v>
      </c>
      <c r="X1" s="65" t="str">
        <f>Anforderungsbarometer!$C$1</f>
        <v>Bitte eintragen</v>
      </c>
      <c r="Y1" s="65" t="str">
        <f>Anforderungsbarometer!$C$1</f>
        <v>Bitte eintragen</v>
      </c>
      <c r="Z1" s="65" t="str">
        <f>Anforderungsbarometer!$C$1</f>
        <v>Bitte eintragen</v>
      </c>
      <c r="AA1" s="65" t="str">
        <f>Anforderungsbarometer!$C$1</f>
        <v>Bitte eintragen</v>
      </c>
    </row>
    <row r="2" spans="1:27" s="6" customFormat="1" ht="15">
      <c r="A2" s="78" t="s">
        <v>75</v>
      </c>
      <c r="B2" s="85" t="str">
        <f>Anforderungsbarometer!$C$2</f>
        <v>Bitte eintragen</v>
      </c>
      <c r="C2" s="65" t="str">
        <f>Anforderungsbarometer!$C$2</f>
        <v>Bitte eintragen</v>
      </c>
      <c r="D2" s="65" t="str">
        <f>Anforderungsbarometer!$C$2</f>
        <v>Bitte eintragen</v>
      </c>
      <c r="E2" s="65" t="str">
        <f>Anforderungsbarometer!$C$2</f>
        <v>Bitte eintragen</v>
      </c>
      <c r="F2" s="65" t="str">
        <f>Anforderungsbarometer!$C$2</f>
        <v>Bitte eintragen</v>
      </c>
      <c r="G2" s="65" t="str">
        <f>Anforderungsbarometer!$C$2</f>
        <v>Bitte eintragen</v>
      </c>
      <c r="H2" s="65" t="str">
        <f>Anforderungsbarometer!$C$2</f>
        <v>Bitte eintragen</v>
      </c>
      <c r="I2" s="65" t="str">
        <f>Anforderungsbarometer!$C$2</f>
        <v>Bitte eintragen</v>
      </c>
      <c r="J2" s="65" t="str">
        <f>Anforderungsbarometer!$C$2</f>
        <v>Bitte eintragen</v>
      </c>
      <c r="K2" s="65" t="str">
        <f>Anforderungsbarometer!$C$2</f>
        <v>Bitte eintragen</v>
      </c>
      <c r="L2" s="65" t="str">
        <f>Anforderungsbarometer!$C$2</f>
        <v>Bitte eintragen</v>
      </c>
      <c r="M2" s="65" t="str">
        <f>Anforderungsbarometer!$C$2</f>
        <v>Bitte eintragen</v>
      </c>
      <c r="N2" s="65" t="str">
        <f>Anforderungsbarometer!$C$2</f>
        <v>Bitte eintragen</v>
      </c>
      <c r="O2" s="65" t="str">
        <f>Anforderungsbarometer!$C$2</f>
        <v>Bitte eintragen</v>
      </c>
      <c r="P2" s="65" t="str">
        <f>Anforderungsbarometer!$C$2</f>
        <v>Bitte eintragen</v>
      </c>
      <c r="Q2" s="65" t="str">
        <f>Anforderungsbarometer!$C$2</f>
        <v>Bitte eintragen</v>
      </c>
      <c r="R2" s="65" t="str">
        <f>Anforderungsbarometer!$C$2</f>
        <v>Bitte eintragen</v>
      </c>
      <c r="S2" s="65" t="str">
        <f>Anforderungsbarometer!$C$2</f>
        <v>Bitte eintragen</v>
      </c>
      <c r="T2" s="65" t="str">
        <f>Anforderungsbarometer!$C$2</f>
        <v>Bitte eintragen</v>
      </c>
      <c r="U2" s="65" t="str">
        <f>Anforderungsbarometer!$C$2</f>
        <v>Bitte eintragen</v>
      </c>
      <c r="V2" s="65" t="str">
        <f>Anforderungsbarometer!$C$2</f>
        <v>Bitte eintragen</v>
      </c>
      <c r="W2" s="65" t="str">
        <f>Anforderungsbarometer!$C$2</f>
        <v>Bitte eintragen</v>
      </c>
      <c r="X2" s="65" t="str">
        <f>Anforderungsbarometer!$C$2</f>
        <v>Bitte eintragen</v>
      </c>
      <c r="Y2" s="65" t="str">
        <f>Anforderungsbarometer!$C$2</f>
        <v>Bitte eintragen</v>
      </c>
      <c r="Z2" s="65" t="str">
        <f>Anforderungsbarometer!$C$2</f>
        <v>Bitte eintragen</v>
      </c>
      <c r="AA2" s="65" t="str">
        <f>Anforderungsbarometer!$C$2</f>
        <v>Bitte eintragen</v>
      </c>
    </row>
    <row r="3" spans="1:27" ht="15">
      <c r="A3" s="79" t="s">
        <v>74</v>
      </c>
      <c r="B3" s="86" t="s">
        <v>89</v>
      </c>
      <c r="C3" s="71" t="s">
        <v>89</v>
      </c>
      <c r="D3" s="71" t="s">
        <v>89</v>
      </c>
      <c r="E3" s="71" t="s">
        <v>89</v>
      </c>
      <c r="F3" s="71" t="s">
        <v>89</v>
      </c>
      <c r="G3" s="71" t="s">
        <v>89</v>
      </c>
      <c r="H3" s="71" t="s">
        <v>89</v>
      </c>
      <c r="I3" s="71" t="s">
        <v>89</v>
      </c>
      <c r="J3" s="71" t="s">
        <v>89</v>
      </c>
      <c r="K3" s="71" t="s">
        <v>89</v>
      </c>
      <c r="L3" s="71" t="s">
        <v>89</v>
      </c>
      <c r="M3" s="71" t="s">
        <v>89</v>
      </c>
      <c r="N3" s="71" t="s">
        <v>89</v>
      </c>
      <c r="O3" s="71" t="s">
        <v>89</v>
      </c>
      <c r="P3" s="71" t="s">
        <v>89</v>
      </c>
      <c r="Q3" s="71" t="s">
        <v>89</v>
      </c>
      <c r="R3" s="71" t="s">
        <v>89</v>
      </c>
      <c r="S3" s="71" t="s">
        <v>89</v>
      </c>
      <c r="T3" s="71" t="s">
        <v>89</v>
      </c>
      <c r="U3" s="71" t="s">
        <v>89</v>
      </c>
      <c r="V3" s="71" t="s">
        <v>89</v>
      </c>
      <c r="W3" s="71" t="s">
        <v>89</v>
      </c>
      <c r="X3" s="71" t="s">
        <v>89</v>
      </c>
      <c r="Y3" s="71" t="s">
        <v>89</v>
      </c>
      <c r="Z3" s="71" t="s">
        <v>89</v>
      </c>
      <c r="AA3" s="71" t="s">
        <v>89</v>
      </c>
    </row>
    <row r="4" spans="1:27" ht="94.5" customHeight="1">
      <c r="A4" s="80" t="s">
        <v>175</v>
      </c>
      <c r="B4" s="54" t="s">
        <v>136</v>
      </c>
      <c r="C4" s="54" t="s">
        <v>136</v>
      </c>
      <c r="D4" s="54" t="s">
        <v>136</v>
      </c>
      <c r="E4" s="54" t="s">
        <v>136</v>
      </c>
      <c r="F4" s="54" t="s">
        <v>136</v>
      </c>
      <c r="G4" s="54" t="s">
        <v>136</v>
      </c>
      <c r="H4" s="54" t="s">
        <v>136</v>
      </c>
      <c r="I4" s="54" t="s">
        <v>136</v>
      </c>
      <c r="J4" s="54" t="s">
        <v>136</v>
      </c>
      <c r="K4" s="54" t="s">
        <v>136</v>
      </c>
      <c r="L4" s="54" t="s">
        <v>136</v>
      </c>
      <c r="M4" s="54" t="s">
        <v>136</v>
      </c>
      <c r="N4" s="54" t="s">
        <v>136</v>
      </c>
      <c r="O4" s="54" t="s">
        <v>136</v>
      </c>
      <c r="P4" s="54" t="s">
        <v>136</v>
      </c>
      <c r="Q4" s="54" t="s">
        <v>136</v>
      </c>
      <c r="R4" s="54" t="s">
        <v>136</v>
      </c>
      <c r="S4" s="54" t="s">
        <v>136</v>
      </c>
      <c r="T4" s="54" t="s">
        <v>136</v>
      </c>
      <c r="U4" s="54" t="s">
        <v>136</v>
      </c>
      <c r="V4" s="54" t="s">
        <v>136</v>
      </c>
      <c r="W4" s="54" t="s">
        <v>136</v>
      </c>
      <c r="X4" s="54" t="s">
        <v>136</v>
      </c>
      <c r="Y4" s="54" t="s">
        <v>136</v>
      </c>
      <c r="Z4" s="54" t="s">
        <v>136</v>
      </c>
      <c r="AA4" s="54" t="s">
        <v>136</v>
      </c>
    </row>
    <row r="5" spans="1:27" ht="75" customHeight="1">
      <c r="A5" s="81" t="s">
        <v>76</v>
      </c>
      <c r="B5" s="66"/>
      <c r="C5" s="66"/>
      <c r="D5" s="66"/>
      <c r="E5" s="66"/>
      <c r="F5" s="66"/>
      <c r="G5" s="66"/>
      <c r="H5" s="66"/>
      <c r="I5" s="66"/>
      <c r="J5" s="66"/>
      <c r="K5" s="66"/>
      <c r="L5" s="66"/>
      <c r="M5" s="66"/>
      <c r="N5" s="66"/>
      <c r="O5" s="66"/>
      <c r="P5" s="66"/>
      <c r="Q5" s="66"/>
      <c r="R5" s="66"/>
      <c r="S5" s="66"/>
      <c r="T5" s="66"/>
      <c r="U5" s="66"/>
      <c r="V5" s="66"/>
      <c r="W5" s="66"/>
      <c r="X5" s="66"/>
      <c r="Y5" s="66"/>
      <c r="Z5" s="66"/>
      <c r="AA5" s="66"/>
    </row>
    <row r="6" spans="1:27" ht="75" customHeight="1">
      <c r="A6" s="81" t="s">
        <v>77</v>
      </c>
      <c r="B6" s="66"/>
      <c r="C6" s="66"/>
      <c r="D6" s="66"/>
      <c r="E6" s="66"/>
      <c r="F6" s="66"/>
      <c r="G6" s="66"/>
      <c r="H6" s="66"/>
      <c r="I6" s="66"/>
      <c r="J6" s="66"/>
      <c r="K6" s="66"/>
      <c r="L6" s="66"/>
      <c r="M6" s="66"/>
      <c r="N6" s="66"/>
      <c r="O6" s="66"/>
      <c r="P6" s="66"/>
      <c r="Q6" s="66"/>
      <c r="R6" s="66"/>
      <c r="S6" s="66"/>
      <c r="T6" s="66"/>
      <c r="U6" s="66"/>
      <c r="V6" s="66"/>
      <c r="W6" s="66"/>
      <c r="X6" s="66"/>
      <c r="Y6" s="66"/>
      <c r="Z6" s="66"/>
      <c r="AA6" s="66"/>
    </row>
    <row r="7" spans="1:27" s="6" customFormat="1" ht="28.5" customHeight="1">
      <c r="A7" s="82" t="s">
        <v>78</v>
      </c>
      <c r="B7" s="67"/>
      <c r="C7" s="67"/>
      <c r="D7" s="67"/>
      <c r="E7" s="67"/>
      <c r="F7" s="67"/>
      <c r="G7" s="67"/>
      <c r="H7" s="67"/>
      <c r="I7" s="67"/>
      <c r="J7" s="67"/>
      <c r="K7" s="67"/>
      <c r="L7" s="67"/>
      <c r="M7" s="67"/>
      <c r="N7" s="67"/>
      <c r="O7" s="67"/>
      <c r="P7" s="67"/>
      <c r="Q7" s="67"/>
      <c r="R7" s="67"/>
      <c r="S7" s="67"/>
      <c r="T7" s="67"/>
      <c r="U7" s="67"/>
      <c r="V7" s="67"/>
      <c r="W7" s="67"/>
      <c r="X7" s="67"/>
      <c r="Y7" s="67"/>
      <c r="Z7" s="67"/>
      <c r="AA7" s="67"/>
    </row>
    <row r="8" spans="1:27" ht="51.75" customHeight="1">
      <c r="A8" s="83" t="s">
        <v>79</v>
      </c>
      <c r="B8" s="66"/>
      <c r="C8" s="66"/>
      <c r="D8" s="66"/>
      <c r="E8" s="66"/>
      <c r="F8" s="66"/>
      <c r="G8" s="66"/>
      <c r="H8" s="66"/>
      <c r="I8" s="66"/>
      <c r="J8" s="66"/>
      <c r="K8" s="66"/>
      <c r="L8" s="66"/>
      <c r="M8" s="66"/>
      <c r="N8" s="66"/>
      <c r="O8" s="66"/>
      <c r="P8" s="66"/>
      <c r="Q8" s="66"/>
      <c r="R8" s="66"/>
      <c r="S8" s="66"/>
      <c r="T8" s="66"/>
      <c r="U8" s="66"/>
      <c r="V8" s="66"/>
      <c r="W8" s="66"/>
      <c r="X8" s="66"/>
      <c r="Y8" s="66"/>
      <c r="Z8" s="66"/>
      <c r="AA8" s="66"/>
    </row>
    <row r="9" spans="1:27" ht="51.75" customHeight="1">
      <c r="A9" s="83" t="s">
        <v>80</v>
      </c>
      <c r="B9" s="66"/>
      <c r="C9" s="66"/>
      <c r="D9" s="66"/>
      <c r="E9" s="66"/>
      <c r="F9" s="66"/>
      <c r="G9" s="66"/>
      <c r="H9" s="66"/>
      <c r="I9" s="66"/>
      <c r="J9" s="66"/>
      <c r="K9" s="66"/>
      <c r="L9" s="66"/>
      <c r="M9" s="66"/>
      <c r="N9" s="66"/>
      <c r="O9" s="66"/>
      <c r="P9" s="66"/>
      <c r="Q9" s="66"/>
      <c r="R9" s="66"/>
      <c r="S9" s="66"/>
      <c r="T9" s="66"/>
      <c r="U9" s="66"/>
      <c r="V9" s="66"/>
      <c r="W9" s="66"/>
      <c r="X9" s="66"/>
      <c r="Y9" s="66"/>
      <c r="Z9" s="66"/>
      <c r="AA9" s="66"/>
    </row>
    <row r="10" spans="1:27" ht="51.75" customHeight="1">
      <c r="A10" s="83" t="s">
        <v>81</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row>
    <row r="11" spans="1:27" ht="51.75" customHeight="1">
      <c r="A11" s="83" t="s">
        <v>82</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row>
    <row r="12" spans="1:27" ht="38.25" customHeight="1">
      <c r="A12" s="84" t="s">
        <v>83</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row>
    <row r="13" spans="1:27" ht="60" customHeight="1">
      <c r="A13" s="87" t="s">
        <v>70</v>
      </c>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row>
    <row r="14" spans="1:27" ht="60" customHeight="1">
      <c r="A14" s="88" t="s">
        <v>71</v>
      </c>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row>
    <row r="15" spans="1:27" ht="60" customHeight="1">
      <c r="A15" s="88" t="s">
        <v>72</v>
      </c>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row>
    <row r="16" spans="1:27" ht="60" customHeight="1">
      <c r="A16" s="88" t="s">
        <v>84</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row>
    <row r="17" spans="1:27" ht="60" customHeight="1">
      <c r="A17" s="88" t="s">
        <v>142</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row>
    <row r="18" spans="1:27" ht="60" customHeight="1">
      <c r="A18" s="88" t="s">
        <v>153</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row>
    <row r="19" spans="1:27" ht="60" customHeight="1">
      <c r="A19" s="87" t="s">
        <v>73</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row>
    <row r="20" spans="1:27" ht="60" customHeight="1">
      <c r="A20" s="88" t="s">
        <v>71</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row>
    <row r="21" spans="1:27" ht="60" customHeight="1">
      <c r="A21" s="88" t="s">
        <v>72</v>
      </c>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row>
    <row r="22" spans="1:27" ht="60" customHeight="1">
      <c r="A22" s="88" t="s">
        <v>84</v>
      </c>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row>
    <row r="23" spans="1:27" ht="60" customHeight="1">
      <c r="A23" s="88" t="s">
        <v>142</v>
      </c>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row>
    <row r="24" spans="1:27" ht="60" customHeight="1">
      <c r="A24" s="88" t="s">
        <v>153</v>
      </c>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row>
  </sheetData>
  <conditionalFormatting sqref="B4:AA4">
    <cfRule type="beginsWith" dxfId="397" priority="2" operator="beginsWith" text="Bitte wählen">
      <formula>LEFT(B4,LEN("Bitte wählen"))="Bitte wählen"</formula>
    </cfRule>
  </conditionalFormatting>
  <conditionalFormatting sqref="B3:AA3">
    <cfRule type="containsText" dxfId="396" priority="1" operator="containsText" text="Bitte eintragen">
      <formula>NOT(ISERROR(SEARCH("Bitte eintragen",B3)))</formula>
    </cfRule>
  </conditionalFormatting>
  <pageMargins left="0.70866141732283472" right="0.70866141732283472" top="0.78740157480314965" bottom="0.78740157480314965" header="0.31496062992125984" footer="0.31496062992125984"/>
  <pageSetup paperSize="9" scale="52" fitToWidth="18" orientation="portrait" r:id="rId1"/>
  <headerFooter>
    <oddHeader>&amp;C&amp;"Arial,Standard"&amp;10PegA-Team
&amp;A&amp;R&amp;G</oddHeader>
    <oddFooter>&amp;L&amp;"Arial,Standard"&amp;10&amp;D&amp;C&amp;"Arial,Standard"&amp;10© 2019 Berufsgenossenschaft Handel und Warenlogistik, Gesellschaft für Gute Arbeit mbH und Technische Universität Dresden
Mit Unterstützung von INQA, BAuA, HDE, ver.di und BGA.</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Bitte wählen Sie die kritische Aussage über die Drop-Down-Liste aus.">
          <x14:formula1>
            <xm:f>Umkodiert!$L$29:$L$55</xm:f>
          </x14:formula1>
          <xm:sqref>B4:AA4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55"/>
  <sheetViews>
    <sheetView zoomScaleNormal="100" workbookViewId="0">
      <selection activeCell="L31" sqref="L31"/>
    </sheetView>
  </sheetViews>
  <sheetFormatPr baseColWidth="10" defaultRowHeight="12.75"/>
  <cols>
    <col min="1" max="1" width="15.5703125" style="1" customWidth="1"/>
    <col min="2" max="2" width="19.140625" style="1" customWidth="1"/>
    <col min="3" max="3" width="9.85546875" style="1" customWidth="1"/>
    <col min="4" max="8" width="9.7109375" style="1" customWidth="1"/>
    <col min="9" max="9" width="15" style="1" customWidth="1"/>
    <col min="10" max="11" width="9.7109375" style="1" customWidth="1"/>
    <col min="12" max="12" width="66.28515625" style="1" customWidth="1"/>
    <col min="13" max="152" width="9.7109375" style="1" customWidth="1"/>
    <col min="153" max="16384" width="11.42578125" style="1"/>
  </cols>
  <sheetData>
    <row r="1" spans="1:10" ht="15">
      <c r="G1" s="139" t="s">
        <v>116</v>
      </c>
      <c r="H1" s="140"/>
      <c r="I1" s="140"/>
      <c r="J1" s="141"/>
    </row>
    <row r="2" spans="1:10">
      <c r="A2" s="12" t="s">
        <v>25</v>
      </c>
      <c r="B2" s="12" t="s">
        <v>22</v>
      </c>
      <c r="D2" s="12" t="s">
        <v>13</v>
      </c>
      <c r="E2" s="12" t="s">
        <v>22</v>
      </c>
      <c r="G2" s="12" t="s">
        <v>40</v>
      </c>
      <c r="H2" s="50" t="s">
        <v>25</v>
      </c>
      <c r="I2" s="47" t="s">
        <v>41</v>
      </c>
      <c r="J2" s="12" t="s">
        <v>22</v>
      </c>
    </row>
    <row r="3" spans="1:10">
      <c r="A3" s="15" t="s">
        <v>10</v>
      </c>
      <c r="B3" s="16" t="e">
        <f>Anforderungsbarometer!I31</f>
        <v>#DIV/0!</v>
      </c>
      <c r="D3" s="13">
        <v>1</v>
      </c>
      <c r="E3" s="16" t="e">
        <f>Anforderungsbarometer!H8</f>
        <v>#DIV/0!</v>
      </c>
      <c r="G3" s="48">
        <v>0.48</v>
      </c>
      <c r="H3" s="51" t="s">
        <v>10</v>
      </c>
      <c r="I3" s="52"/>
      <c r="J3" s="49" t="e">
        <f t="shared" ref="J3:J18" si="0">4-B3</f>
        <v>#DIV/0!</v>
      </c>
    </row>
    <row r="4" spans="1:10">
      <c r="A4" s="15" t="s">
        <v>14</v>
      </c>
      <c r="B4" s="16" t="e">
        <f>Anforderungsbarometer!I30</f>
        <v>#DIV/0!</v>
      </c>
      <c r="D4" s="13">
        <v>2</v>
      </c>
      <c r="E4" s="16" t="e">
        <f>Anforderungsbarometer!H9</f>
        <v>#DIV/0!</v>
      </c>
      <c r="G4" s="48">
        <v>1.5</v>
      </c>
      <c r="H4" s="51" t="s">
        <v>14</v>
      </c>
      <c r="I4" s="52"/>
      <c r="J4" s="49" t="e">
        <f t="shared" si="0"/>
        <v>#DIV/0!</v>
      </c>
    </row>
    <row r="5" spans="1:10">
      <c r="A5" s="15" t="s">
        <v>9</v>
      </c>
      <c r="B5" s="16" t="e">
        <f>Anforderungsbarometer!I29</f>
        <v>#DIV/0!</v>
      </c>
      <c r="D5" s="13">
        <v>3</v>
      </c>
      <c r="E5" s="16" t="e">
        <f>Anforderungsbarometer!H10</f>
        <v>#DIV/0!</v>
      </c>
      <c r="F5" s="2"/>
      <c r="G5" s="48">
        <v>2.48</v>
      </c>
      <c r="H5" s="51" t="s">
        <v>9</v>
      </c>
      <c r="I5" s="52"/>
      <c r="J5" s="49" t="e">
        <f t="shared" si="0"/>
        <v>#DIV/0!</v>
      </c>
    </row>
    <row r="6" spans="1:10">
      <c r="A6" s="15" t="s">
        <v>15</v>
      </c>
      <c r="B6" s="16" t="e">
        <f>Anforderungsbarometer!I28</f>
        <v>#DIV/0!</v>
      </c>
      <c r="D6" s="13">
        <v>4</v>
      </c>
      <c r="E6" s="16" t="e">
        <f>Anforderungsbarometer!H11</f>
        <v>#DIV/0!</v>
      </c>
      <c r="G6" s="48">
        <v>3.48</v>
      </c>
      <c r="H6" s="51" t="s">
        <v>15</v>
      </c>
      <c r="I6" s="52"/>
      <c r="J6" s="49" t="e">
        <f t="shared" si="0"/>
        <v>#DIV/0!</v>
      </c>
    </row>
    <row r="7" spans="1:10">
      <c r="A7" s="15" t="s">
        <v>45</v>
      </c>
      <c r="B7" s="16" t="e">
        <f>Anforderungsbarometer!I25</f>
        <v>#DIV/0!</v>
      </c>
      <c r="D7" s="13">
        <v>5</v>
      </c>
      <c r="E7" s="16" t="e">
        <f>Anforderungsbarometer!H12</f>
        <v>#DIV/0!</v>
      </c>
      <c r="G7" s="48">
        <v>4.4800000000000004</v>
      </c>
      <c r="H7" s="51" t="s">
        <v>45</v>
      </c>
      <c r="I7" s="52"/>
      <c r="J7" s="49" t="e">
        <f t="shared" si="0"/>
        <v>#DIV/0!</v>
      </c>
    </row>
    <row r="8" spans="1:10">
      <c r="A8" s="15" t="s">
        <v>46</v>
      </c>
      <c r="B8" s="16" t="e">
        <f>Anforderungsbarometer!I22</f>
        <v>#DIV/0!</v>
      </c>
      <c r="D8" s="13">
        <v>6</v>
      </c>
      <c r="E8" s="16" t="e">
        <f>Anforderungsbarometer!H13</f>
        <v>#DIV/0!</v>
      </c>
      <c r="G8" s="48">
        <v>5.48</v>
      </c>
      <c r="H8" s="51" t="s">
        <v>46</v>
      </c>
      <c r="I8" s="52"/>
      <c r="J8" s="49" t="e">
        <f t="shared" si="0"/>
        <v>#DIV/0!</v>
      </c>
    </row>
    <row r="9" spans="1:10">
      <c r="A9" s="15" t="s">
        <v>8</v>
      </c>
      <c r="B9" s="16" t="e">
        <f>Anforderungsbarometer!I21</f>
        <v>#DIV/0!</v>
      </c>
      <c r="D9" s="13">
        <v>7</v>
      </c>
      <c r="E9" s="16" t="e">
        <f>Anforderungsbarometer!H14</f>
        <v>#DIV/0!</v>
      </c>
      <c r="G9" s="48">
        <v>6.48</v>
      </c>
      <c r="H9" s="51" t="s">
        <v>8</v>
      </c>
      <c r="I9" s="52"/>
      <c r="J9" s="49" t="e">
        <f t="shared" si="0"/>
        <v>#DIV/0!</v>
      </c>
    </row>
    <row r="10" spans="1:10">
      <c r="A10" s="15" t="s">
        <v>7</v>
      </c>
      <c r="B10" s="16" t="e">
        <f>Anforderungsbarometer!I19</f>
        <v>#DIV/0!</v>
      </c>
      <c r="D10" s="13">
        <v>8</v>
      </c>
      <c r="E10" s="16" t="e">
        <f>Anforderungsbarometer!H15</f>
        <v>#DIV/0!</v>
      </c>
      <c r="G10" s="48">
        <v>7.48</v>
      </c>
      <c r="H10" s="51" t="s">
        <v>7</v>
      </c>
      <c r="I10" s="52"/>
      <c r="J10" s="49" t="e">
        <f t="shared" si="0"/>
        <v>#DIV/0!</v>
      </c>
    </row>
    <row r="11" spans="1:10">
      <c r="A11" s="15" t="s">
        <v>6</v>
      </c>
      <c r="B11" s="16" t="e">
        <f>Anforderungsbarometer!I18</f>
        <v>#DIV/0!</v>
      </c>
      <c r="D11" s="13">
        <v>9</v>
      </c>
      <c r="E11" s="16" t="e">
        <f>Anforderungsbarometer!H16</f>
        <v>#DIV/0!</v>
      </c>
      <c r="G11" s="48">
        <v>8.48</v>
      </c>
      <c r="H11" s="51" t="s">
        <v>6</v>
      </c>
      <c r="I11" s="52"/>
      <c r="J11" s="49" t="e">
        <f t="shared" si="0"/>
        <v>#DIV/0!</v>
      </c>
    </row>
    <row r="12" spans="1:10">
      <c r="A12" s="15" t="s">
        <v>5</v>
      </c>
      <c r="B12" s="16" t="e">
        <f>Anforderungsbarometer!I16</f>
        <v>#DIV/0!</v>
      </c>
      <c r="D12" s="13">
        <v>10</v>
      </c>
      <c r="E12" s="16" t="e">
        <f>Anforderungsbarometer!H17</f>
        <v>#DIV/0!</v>
      </c>
      <c r="G12" s="48">
        <v>9.49</v>
      </c>
      <c r="H12" s="51" t="s">
        <v>5</v>
      </c>
      <c r="I12" s="52"/>
      <c r="J12" s="49" t="e">
        <f t="shared" si="0"/>
        <v>#DIV/0!</v>
      </c>
    </row>
    <row r="13" spans="1:10">
      <c r="A13" s="15" t="s">
        <v>4</v>
      </c>
      <c r="B13" s="16" t="e">
        <f>Anforderungsbarometer!I14</f>
        <v>#DIV/0!</v>
      </c>
      <c r="D13" s="13">
        <v>11</v>
      </c>
      <c r="E13" s="16" t="e">
        <f>Anforderungsbarometer!H18</f>
        <v>#DIV/0!</v>
      </c>
      <c r="G13" s="48">
        <v>10.48</v>
      </c>
      <c r="H13" s="51" t="s">
        <v>4</v>
      </c>
      <c r="I13" s="52"/>
      <c r="J13" s="49" t="e">
        <f t="shared" si="0"/>
        <v>#DIV/0!</v>
      </c>
    </row>
    <row r="14" spans="1:10">
      <c r="A14" s="15" t="s">
        <v>3</v>
      </c>
      <c r="B14" s="16" t="e">
        <f>Anforderungsbarometer!I13</f>
        <v>#DIV/0!</v>
      </c>
      <c r="D14" s="13">
        <v>12</v>
      </c>
      <c r="E14" s="16" t="e">
        <f>Anforderungsbarometer!H19</f>
        <v>#DIV/0!</v>
      </c>
      <c r="G14" s="48">
        <v>11.48</v>
      </c>
      <c r="H14" s="51" t="s">
        <v>3</v>
      </c>
      <c r="I14" s="52"/>
      <c r="J14" s="49" t="e">
        <f t="shared" si="0"/>
        <v>#DIV/0!</v>
      </c>
    </row>
    <row r="15" spans="1:10">
      <c r="A15" s="15" t="s">
        <v>26</v>
      </c>
      <c r="B15" s="16" t="e">
        <f>Anforderungsbarometer!I12</f>
        <v>#DIV/0!</v>
      </c>
      <c r="D15" s="13">
        <v>13</v>
      </c>
      <c r="E15" s="16" t="e">
        <f>Anforderungsbarometer!H20</f>
        <v>#DIV/0!</v>
      </c>
      <c r="G15" s="48">
        <v>12.48</v>
      </c>
      <c r="H15" s="51" t="s">
        <v>26</v>
      </c>
      <c r="I15" s="52"/>
      <c r="J15" s="49" t="e">
        <f t="shared" si="0"/>
        <v>#DIV/0!</v>
      </c>
    </row>
    <row r="16" spans="1:10">
      <c r="A16" s="15" t="s">
        <v>86</v>
      </c>
      <c r="B16" s="16" t="e">
        <f>Anforderungsbarometer!I11</f>
        <v>#DIV/0!</v>
      </c>
      <c r="D16" s="13">
        <v>14</v>
      </c>
      <c r="E16" s="16" t="e">
        <f>Anforderungsbarometer!H21</f>
        <v>#DIV/0!</v>
      </c>
      <c r="G16" s="48">
        <v>13.49</v>
      </c>
      <c r="H16" s="51" t="s">
        <v>2</v>
      </c>
      <c r="I16" s="52"/>
      <c r="J16" s="49" t="e">
        <f t="shared" si="0"/>
        <v>#DIV/0!</v>
      </c>
    </row>
    <row r="17" spans="1:12">
      <c r="A17" s="15" t="s">
        <v>1</v>
      </c>
      <c r="B17" s="16" t="e">
        <f>Anforderungsbarometer!I9</f>
        <v>#DIV/0!</v>
      </c>
      <c r="D17" s="13">
        <v>15</v>
      </c>
      <c r="E17" s="16" t="e">
        <f>Anforderungsbarometer!H22</f>
        <v>#DIV/0!</v>
      </c>
      <c r="G17" s="48">
        <v>14.48</v>
      </c>
      <c r="H17" s="51" t="s">
        <v>1</v>
      </c>
      <c r="I17" s="52"/>
      <c r="J17" s="49" t="e">
        <f t="shared" si="0"/>
        <v>#DIV/0!</v>
      </c>
    </row>
    <row r="18" spans="1:12">
      <c r="A18" s="15" t="s">
        <v>0</v>
      </c>
      <c r="B18" s="16" t="e">
        <f>Anforderungsbarometer!I8</f>
        <v>#DIV/0!</v>
      </c>
      <c r="D18" s="13">
        <v>16</v>
      </c>
      <c r="E18" s="16" t="e">
        <f>Anforderungsbarometer!H23</f>
        <v>#DIV/0!</v>
      </c>
      <c r="G18" s="48">
        <v>15.49</v>
      </c>
      <c r="H18" s="51" t="s">
        <v>0</v>
      </c>
      <c r="I18" s="52"/>
      <c r="J18" s="49" t="e">
        <f t="shared" si="0"/>
        <v>#DIV/0!</v>
      </c>
    </row>
    <row r="19" spans="1:12">
      <c r="D19" s="13">
        <v>17</v>
      </c>
      <c r="E19" s="16" t="e">
        <f>Anforderungsbarometer!H24</f>
        <v>#DIV/0!</v>
      </c>
    </row>
    <row r="20" spans="1:12">
      <c r="B20" s="46"/>
      <c r="D20" s="13">
        <v>18</v>
      </c>
      <c r="E20" s="16" t="e">
        <f>Anforderungsbarometer!H25</f>
        <v>#DIV/0!</v>
      </c>
    </row>
    <row r="21" spans="1:12">
      <c r="B21" s="46"/>
      <c r="D21" s="14">
        <v>19</v>
      </c>
      <c r="E21" s="16" t="e">
        <f>Anforderungsbarometer!H26</f>
        <v>#DIV/0!</v>
      </c>
    </row>
    <row r="22" spans="1:12">
      <c r="D22" s="14">
        <v>20</v>
      </c>
      <c r="E22" s="16" t="e">
        <f>Anforderungsbarometer!H27</f>
        <v>#DIV/0!</v>
      </c>
    </row>
    <row r="23" spans="1:12">
      <c r="D23" s="14">
        <v>21</v>
      </c>
      <c r="E23" s="16" t="e">
        <f>Anforderungsbarometer!H28</f>
        <v>#DIV/0!</v>
      </c>
    </row>
    <row r="24" spans="1:12">
      <c r="D24" s="14">
        <v>22</v>
      </c>
      <c r="E24" s="16" t="e">
        <f>Anforderungsbarometer!H29</f>
        <v>#DIV/0!</v>
      </c>
    </row>
    <row r="25" spans="1:12">
      <c r="D25" s="14">
        <v>23</v>
      </c>
      <c r="E25" s="16" t="e">
        <f>Anforderungsbarometer!H30</f>
        <v>#DIV/0!</v>
      </c>
    </row>
    <row r="26" spans="1:12" ht="13.5" customHeight="1">
      <c r="D26" s="14">
        <v>24</v>
      </c>
      <c r="E26" s="16" t="e">
        <f>Anforderungsbarometer!H31</f>
        <v>#DIV/0!</v>
      </c>
    </row>
    <row r="27" spans="1:12">
      <c r="D27" s="14">
        <v>25</v>
      </c>
      <c r="E27" s="16" t="e">
        <f>Anforderungsbarometer!H32</f>
        <v>#DIV/0!</v>
      </c>
    </row>
    <row r="28" spans="1:12">
      <c r="D28" s="14">
        <v>26</v>
      </c>
      <c r="E28" s="16" t="e">
        <f>Anforderungsbarometer!H33</f>
        <v>#DIV/0!</v>
      </c>
      <c r="L28" s="55" t="s">
        <v>176</v>
      </c>
    </row>
    <row r="29" spans="1:12" ht="15" customHeight="1">
      <c r="D29" s="62"/>
      <c r="E29" s="63"/>
      <c r="L29" s="64" t="s">
        <v>136</v>
      </c>
    </row>
    <row r="30" spans="1:12" ht="25.5">
      <c r="L30" s="53" t="s">
        <v>94</v>
      </c>
    </row>
    <row r="31" spans="1:12" ht="38.25">
      <c r="L31" s="53" t="s">
        <v>95</v>
      </c>
    </row>
    <row r="32" spans="1:12" ht="25.5">
      <c r="L32" s="97" t="s">
        <v>165</v>
      </c>
    </row>
    <row r="33" spans="5:12" ht="25.5">
      <c r="L33" s="53" t="s">
        <v>96</v>
      </c>
    </row>
    <row r="34" spans="5:12" ht="25.5">
      <c r="L34" s="53" t="s">
        <v>97</v>
      </c>
    </row>
    <row r="35" spans="5:12" ht="25.5">
      <c r="L35" s="53" t="s">
        <v>98</v>
      </c>
    </row>
    <row r="36" spans="5:12" ht="25.5">
      <c r="L36" s="53" t="s">
        <v>99</v>
      </c>
    </row>
    <row r="37" spans="5:12" ht="25.5">
      <c r="L37" s="53" t="s">
        <v>100</v>
      </c>
    </row>
    <row r="38" spans="5:12" ht="25.5">
      <c r="L38" s="53" t="s">
        <v>101</v>
      </c>
    </row>
    <row r="39" spans="5:12" ht="38.25">
      <c r="L39" s="53" t="s">
        <v>102</v>
      </c>
    </row>
    <row r="40" spans="5:12" ht="25.5">
      <c r="L40" s="53" t="s">
        <v>103</v>
      </c>
    </row>
    <row r="41" spans="5:12" ht="25.5">
      <c r="L41" s="53" t="s">
        <v>104</v>
      </c>
    </row>
    <row r="42" spans="5:12" ht="25.5">
      <c r="L42" s="53" t="s">
        <v>105</v>
      </c>
    </row>
    <row r="43" spans="5:12">
      <c r="L43" s="72" t="s">
        <v>139</v>
      </c>
    </row>
    <row r="44" spans="5:12" ht="25.5">
      <c r="L44" s="53" t="s">
        <v>106</v>
      </c>
    </row>
    <row r="45" spans="5:12" ht="38.25">
      <c r="L45" s="53" t="s">
        <v>107</v>
      </c>
    </row>
    <row r="46" spans="5:12" ht="25.5">
      <c r="L46" s="53" t="s">
        <v>108</v>
      </c>
    </row>
    <row r="47" spans="5:12" ht="25.5">
      <c r="E47" s="17"/>
      <c r="L47" s="53" t="s">
        <v>109</v>
      </c>
    </row>
    <row r="48" spans="5:12" ht="38.25">
      <c r="L48" s="53" t="s">
        <v>110</v>
      </c>
    </row>
    <row r="49" spans="1:12" ht="38.25">
      <c r="L49" s="53" t="s">
        <v>111</v>
      </c>
    </row>
    <row r="50" spans="1:12" ht="25.5">
      <c r="A50" s="45"/>
      <c r="L50" s="53" t="s">
        <v>112</v>
      </c>
    </row>
    <row r="51" spans="1:12" ht="25.5">
      <c r="L51" s="53" t="s">
        <v>113</v>
      </c>
    </row>
    <row r="52" spans="1:12" ht="38.25">
      <c r="L52" s="53" t="s">
        <v>114</v>
      </c>
    </row>
    <row r="53" spans="1:12" ht="25.5">
      <c r="L53" s="53" t="s">
        <v>115</v>
      </c>
    </row>
    <row r="54" spans="1:12" ht="38.25">
      <c r="L54" s="103" t="s">
        <v>178</v>
      </c>
    </row>
    <row r="55" spans="1:12">
      <c r="L55" s="53" t="s">
        <v>85</v>
      </c>
    </row>
  </sheetData>
  <sheetProtection password="BE25" sheet="1" objects="1" scenarios="1"/>
  <mergeCells count="1">
    <mergeCell ref="G1:J1"/>
  </mergeCells>
  <pageMargins left="0.7" right="0.7" top="0.78740157499999996" bottom="0.78740157499999996" header="0.3" footer="0.3"/>
  <pageSetup paperSize="9" scale="45" orientation="portrait" r:id="rId1"/>
  <headerFooter>
    <oddHeader>&amp;CPegA-Team
&amp;A&amp;R&amp;G</oddHeader>
    <oddFooter>&amp;L&amp;D&amp;C© 2019 Berufsgenossenschaft Handel und Warenlogistik, Gesellschaft für Gute Arbeit mbH und Technische Universität Dresden
Mit Unterstützung von INQA, baua, HDE, ver.di und BGA.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L2:R6"/>
  <sheetViews>
    <sheetView zoomScaleNormal="100" workbookViewId="0">
      <selection activeCell="N13" sqref="N13"/>
    </sheetView>
  </sheetViews>
  <sheetFormatPr baseColWidth="10" defaultRowHeight="15"/>
  <cols>
    <col min="1" max="10" width="11.42578125" style="4"/>
    <col min="11" max="11" width="7.7109375" style="4" customWidth="1"/>
    <col min="12" max="17" width="11.42578125" style="4"/>
    <col min="18" max="18" width="9.28515625" style="4" customWidth="1"/>
    <col min="19" max="16384" width="11.42578125" style="4"/>
  </cols>
  <sheetData>
    <row r="2" spans="12:18">
      <c r="L2" s="142" t="s">
        <v>16</v>
      </c>
      <c r="M2" s="143"/>
      <c r="N2" s="143"/>
      <c r="O2" s="143"/>
      <c r="P2" s="143"/>
      <c r="Q2" s="143"/>
    </row>
    <row r="3" spans="12:18">
      <c r="R3" s="3"/>
    </row>
    <row r="4" spans="12:18" ht="85.5" customHeight="1">
      <c r="L4" s="144" t="s">
        <v>129</v>
      </c>
      <c r="M4" s="145"/>
      <c r="N4" s="145"/>
      <c r="O4" s="145"/>
      <c r="P4" s="145"/>
      <c r="Q4" s="145"/>
      <c r="R4" s="112"/>
    </row>
    <row r="5" spans="12:18" ht="85.5" customHeight="1">
      <c r="L5" s="144" t="s">
        <v>88</v>
      </c>
      <c r="M5" s="145"/>
      <c r="N5" s="145"/>
      <c r="O5" s="145"/>
      <c r="P5" s="145"/>
      <c r="Q5" s="145"/>
      <c r="R5" s="112"/>
    </row>
    <row r="6" spans="12:18" ht="84.75" customHeight="1">
      <c r="L6" s="144" t="s">
        <v>131</v>
      </c>
      <c r="M6" s="145"/>
      <c r="N6" s="145"/>
      <c r="O6" s="145"/>
      <c r="P6" s="145"/>
      <c r="Q6" s="145"/>
      <c r="R6" s="112"/>
    </row>
  </sheetData>
  <sheetProtection password="BE25" sheet="1" objects="1" scenarios="1"/>
  <mergeCells count="4">
    <mergeCell ref="L2:Q2"/>
    <mergeCell ref="L4:R4"/>
    <mergeCell ref="L5:R5"/>
    <mergeCell ref="L6:R6"/>
  </mergeCells>
  <pageMargins left="0.7" right="0.7" top="0.78740157499999996" bottom="0.78740157499999996" header="0.3" footer="0.3"/>
  <pageSetup paperSize="9" scale="65" orientation="landscape" r:id="rId1"/>
  <headerFooter>
    <oddHeader>&amp;C&amp;"Arial,Standard"&amp;10PegA-Team
&amp;A&amp;R&amp;G</oddHeader>
    <oddFooter>&amp;L&amp;"Arial,Standard"&amp;10&amp;D&amp;C&amp;"Arial,Standard"&amp;10© 2019 Berufsgenossenschaft Handel und Warenlogistik, Gesellschaft für Gute Arbeit mbH und Technische Universität Dresden
Mit Unterstützung von INQA, BAuA, HDE, ver.di und BGA.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274"/>
  <sheetViews>
    <sheetView zoomScaleNormal="100" workbookViewId="0">
      <selection activeCell="G7" sqref="G7"/>
    </sheetView>
  </sheetViews>
  <sheetFormatPr baseColWidth="10" defaultRowHeight="15"/>
  <cols>
    <col min="1" max="1" width="20.7109375" customWidth="1"/>
    <col min="2" max="17" width="10.5703125" customWidth="1"/>
    <col min="18" max="53" width="11.42578125" style="4"/>
  </cols>
  <sheetData>
    <row r="1" spans="1:17">
      <c r="A1" s="149"/>
      <c r="B1" s="151" t="s">
        <v>87</v>
      </c>
      <c r="C1" s="152"/>
      <c r="D1" s="152"/>
      <c r="E1" s="152"/>
      <c r="F1" s="152"/>
      <c r="G1" s="152"/>
      <c r="H1" s="153"/>
      <c r="I1" s="151" t="s">
        <v>11</v>
      </c>
      <c r="J1" s="152"/>
      <c r="K1" s="153"/>
      <c r="L1" s="151" t="s">
        <v>27</v>
      </c>
      <c r="M1" s="153"/>
      <c r="N1" s="151" t="s">
        <v>12</v>
      </c>
      <c r="O1" s="152"/>
      <c r="P1" s="152"/>
      <c r="Q1" s="152"/>
    </row>
    <row r="2" spans="1:17" ht="158.25" customHeight="1" thickBot="1">
      <c r="A2" s="150"/>
      <c r="B2" s="31" t="s">
        <v>0</v>
      </c>
      <c r="C2" s="32" t="s">
        <v>1</v>
      </c>
      <c r="D2" s="32" t="s">
        <v>86</v>
      </c>
      <c r="E2" s="32" t="s">
        <v>26</v>
      </c>
      <c r="F2" s="32" t="s">
        <v>3</v>
      </c>
      <c r="G2" s="32" t="s">
        <v>4</v>
      </c>
      <c r="H2" s="33" t="s">
        <v>5</v>
      </c>
      <c r="I2" s="31" t="s">
        <v>6</v>
      </c>
      <c r="J2" s="32" t="s">
        <v>7</v>
      </c>
      <c r="K2" s="33" t="s">
        <v>8</v>
      </c>
      <c r="L2" s="31" t="s">
        <v>46</v>
      </c>
      <c r="M2" s="33" t="s">
        <v>45</v>
      </c>
      <c r="N2" s="31" t="s">
        <v>15</v>
      </c>
      <c r="O2" s="32" t="s">
        <v>9</v>
      </c>
      <c r="P2" s="32" t="s">
        <v>14</v>
      </c>
      <c r="Q2" s="32" t="s">
        <v>10</v>
      </c>
    </row>
    <row r="3" spans="1:17" ht="15.75" thickTop="1">
      <c r="A3" s="18" t="str">
        <f>Anforderungsbarometer!C2</f>
        <v>Bitte eintragen</v>
      </c>
      <c r="B3" s="30" t="e">
        <f>Umkodiert!B18</f>
        <v>#DIV/0!</v>
      </c>
      <c r="C3" s="30" t="e">
        <f>Umkodiert!B17</f>
        <v>#DIV/0!</v>
      </c>
      <c r="D3" s="30" t="e">
        <f>Umkodiert!B16</f>
        <v>#DIV/0!</v>
      </c>
      <c r="E3" s="30" t="e">
        <f>Umkodiert!B15</f>
        <v>#DIV/0!</v>
      </c>
      <c r="F3" s="30" t="e">
        <f>Umkodiert!B14</f>
        <v>#DIV/0!</v>
      </c>
      <c r="G3" s="30" t="e">
        <f>Umkodiert!B13</f>
        <v>#DIV/0!</v>
      </c>
      <c r="H3" s="30" t="e">
        <f>Umkodiert!B12</f>
        <v>#DIV/0!</v>
      </c>
      <c r="I3" s="30" t="e">
        <f>Umkodiert!B11</f>
        <v>#DIV/0!</v>
      </c>
      <c r="J3" s="30" t="e">
        <f>Umkodiert!B10</f>
        <v>#DIV/0!</v>
      </c>
      <c r="K3" s="30" t="e">
        <f>Umkodiert!B9</f>
        <v>#DIV/0!</v>
      </c>
      <c r="L3" s="30" t="e">
        <f>Umkodiert!B8</f>
        <v>#DIV/0!</v>
      </c>
      <c r="M3" s="30" t="e">
        <f>Umkodiert!B7</f>
        <v>#DIV/0!</v>
      </c>
      <c r="N3" s="30" t="e">
        <f>Umkodiert!B6</f>
        <v>#DIV/0!</v>
      </c>
      <c r="O3" s="30" t="e">
        <f>Umkodiert!B5</f>
        <v>#DIV/0!</v>
      </c>
      <c r="P3" s="30" t="e">
        <f>Umkodiert!B4</f>
        <v>#DIV/0!</v>
      </c>
      <c r="Q3" s="30" t="e">
        <f>Umkodiert!B3</f>
        <v>#DIV/0!</v>
      </c>
    </row>
    <row r="4" spans="1:17" s="4" customFormat="1"/>
    <row r="5" spans="1:17" s="4" customFormat="1" ht="166.5" customHeight="1">
      <c r="A5" s="146" t="s">
        <v>171</v>
      </c>
      <c r="B5" s="147"/>
      <c r="C5" s="147"/>
      <c r="D5" s="147"/>
      <c r="E5" s="147"/>
      <c r="F5" s="147"/>
      <c r="G5" s="147"/>
      <c r="H5" s="147"/>
      <c r="I5" s="147"/>
      <c r="J5" s="148"/>
      <c r="K5" s="148"/>
      <c r="L5" s="148"/>
      <c r="M5" s="148"/>
      <c r="N5" s="148"/>
      <c r="O5" s="148"/>
    </row>
    <row r="6" spans="1:17" s="4" customFormat="1"/>
    <row r="7" spans="1:17" s="4" customFormat="1"/>
    <row r="8" spans="1:17" s="4" customFormat="1">
      <c r="A8" s="35" t="s">
        <v>39</v>
      </c>
    </row>
    <row r="9" spans="1:17" s="4" customFormat="1"/>
    <row r="10" spans="1:17" s="4" customFormat="1"/>
    <row r="11" spans="1:17" s="4" customFormat="1"/>
    <row r="12" spans="1:17" s="4" customFormat="1"/>
    <row r="13" spans="1:17" s="4" customFormat="1"/>
    <row r="14" spans="1:17" s="4" customFormat="1"/>
    <row r="15" spans="1:17" s="4" customFormat="1"/>
    <row r="16" spans="1:17" s="4" customFormat="1"/>
    <row r="17" s="4" customFormat="1"/>
    <row r="18" s="4" customFormat="1"/>
    <row r="19" s="4" customFormat="1"/>
    <row r="20" s="4" customFormat="1"/>
    <row r="21" s="4" customFormat="1"/>
    <row r="22" s="4" customFormat="1"/>
    <row r="23" s="4" customFormat="1"/>
    <row r="24" s="4" customFormat="1"/>
    <row r="25" s="4" customFormat="1"/>
    <row r="26" s="4" customFormat="1"/>
    <row r="27" s="4" customFormat="1"/>
    <row r="28" s="4" customFormat="1"/>
    <row r="29" s="4" customFormat="1"/>
    <row r="30" s="4" customFormat="1"/>
    <row r="31" s="4" customFormat="1"/>
    <row r="32"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sheetData>
  <sheetProtection password="BE25" sheet="1" objects="1" scenarios="1"/>
  <mergeCells count="6">
    <mergeCell ref="A5:O5"/>
    <mergeCell ref="A1:A2"/>
    <mergeCell ref="B1:H1"/>
    <mergeCell ref="I1:K1"/>
    <mergeCell ref="L1:M1"/>
    <mergeCell ref="N1:Q1"/>
  </mergeCells>
  <conditionalFormatting sqref="B2">
    <cfRule type="cellIs" dxfId="395" priority="396" operator="between">
      <formula>1</formula>
      <formula>1.66</formula>
    </cfRule>
  </conditionalFormatting>
  <conditionalFormatting sqref="B2">
    <cfRule type="cellIs" dxfId="394" priority="395" operator="between">
      <formula>1.67</formula>
      <formula>2.33</formula>
    </cfRule>
  </conditionalFormatting>
  <conditionalFormatting sqref="B2">
    <cfRule type="cellIs" dxfId="393" priority="394" operator="between">
      <formula>2.34</formula>
      <formula>3</formula>
    </cfRule>
  </conditionalFormatting>
  <conditionalFormatting sqref="C2">
    <cfRule type="cellIs" dxfId="392" priority="117" operator="between">
      <formula>1</formula>
      <formula>1.66</formula>
    </cfRule>
  </conditionalFormatting>
  <conditionalFormatting sqref="C2">
    <cfRule type="cellIs" dxfId="391" priority="116" operator="between">
      <formula>1.67</formula>
      <formula>2.33</formula>
    </cfRule>
  </conditionalFormatting>
  <conditionalFormatting sqref="C2">
    <cfRule type="cellIs" dxfId="390" priority="115" operator="between">
      <formula>2.34</formula>
      <formula>3</formula>
    </cfRule>
  </conditionalFormatting>
  <conditionalFormatting sqref="D2">
    <cfRule type="cellIs" dxfId="389" priority="114" operator="between">
      <formula>1</formula>
      <formula>1.66</formula>
    </cfRule>
  </conditionalFormatting>
  <conditionalFormatting sqref="D2">
    <cfRule type="cellIs" dxfId="388" priority="113" operator="between">
      <formula>1.67</formula>
      <formula>2.33</formula>
    </cfRule>
  </conditionalFormatting>
  <conditionalFormatting sqref="D2">
    <cfRule type="cellIs" dxfId="387" priority="112" operator="between">
      <formula>2.34</formula>
      <formula>3</formula>
    </cfRule>
  </conditionalFormatting>
  <conditionalFormatting sqref="E2">
    <cfRule type="cellIs" dxfId="386" priority="111" operator="between">
      <formula>1</formula>
      <formula>1.66</formula>
    </cfRule>
  </conditionalFormatting>
  <conditionalFormatting sqref="E2">
    <cfRule type="cellIs" dxfId="385" priority="110" operator="between">
      <formula>1.67</formula>
      <formula>2.33</formula>
    </cfRule>
  </conditionalFormatting>
  <conditionalFormatting sqref="E2">
    <cfRule type="cellIs" dxfId="384" priority="109" operator="between">
      <formula>2.34</formula>
      <formula>3</formula>
    </cfRule>
  </conditionalFormatting>
  <conditionalFormatting sqref="F2">
    <cfRule type="cellIs" dxfId="383" priority="108" operator="between">
      <formula>1</formula>
      <formula>1.66</formula>
    </cfRule>
  </conditionalFormatting>
  <conditionalFormatting sqref="F2">
    <cfRule type="cellIs" dxfId="382" priority="107" operator="between">
      <formula>1.67</formula>
      <formula>2.33</formula>
    </cfRule>
  </conditionalFormatting>
  <conditionalFormatting sqref="F2">
    <cfRule type="cellIs" dxfId="381" priority="106" operator="between">
      <formula>2.34</formula>
      <formula>3</formula>
    </cfRule>
  </conditionalFormatting>
  <conditionalFormatting sqref="G2">
    <cfRule type="cellIs" dxfId="380" priority="105" operator="between">
      <formula>1</formula>
      <formula>1.66</formula>
    </cfRule>
  </conditionalFormatting>
  <conditionalFormatting sqref="G2">
    <cfRule type="cellIs" dxfId="379" priority="104" operator="between">
      <formula>1.67</formula>
      <formula>2.33</formula>
    </cfRule>
  </conditionalFormatting>
  <conditionalFormatting sqref="G2">
    <cfRule type="cellIs" dxfId="378" priority="103" operator="between">
      <formula>2.34</formula>
      <formula>3</formula>
    </cfRule>
  </conditionalFormatting>
  <conditionalFormatting sqref="H2">
    <cfRule type="cellIs" dxfId="377" priority="102" operator="between">
      <formula>1</formula>
      <formula>1.66</formula>
    </cfRule>
  </conditionalFormatting>
  <conditionalFormatting sqref="H2">
    <cfRule type="cellIs" dxfId="376" priority="101" operator="between">
      <formula>1.67</formula>
      <formula>2.33</formula>
    </cfRule>
  </conditionalFormatting>
  <conditionalFormatting sqref="H2">
    <cfRule type="cellIs" dxfId="375" priority="100" operator="between">
      <formula>2.34</formula>
      <formula>3</formula>
    </cfRule>
  </conditionalFormatting>
  <conditionalFormatting sqref="I2">
    <cfRule type="cellIs" dxfId="374" priority="99" operator="between">
      <formula>1</formula>
      <formula>1.66</formula>
    </cfRule>
  </conditionalFormatting>
  <conditionalFormatting sqref="I2">
    <cfRule type="cellIs" dxfId="373" priority="98" operator="between">
      <formula>1.67</formula>
      <formula>2.33</formula>
    </cfRule>
  </conditionalFormatting>
  <conditionalFormatting sqref="I2">
    <cfRule type="cellIs" dxfId="372" priority="97" operator="between">
      <formula>2.34</formula>
      <formula>3</formula>
    </cfRule>
  </conditionalFormatting>
  <conditionalFormatting sqref="J2">
    <cfRule type="cellIs" dxfId="371" priority="96" operator="between">
      <formula>1</formula>
      <formula>1.66</formula>
    </cfRule>
  </conditionalFormatting>
  <conditionalFormatting sqref="J2">
    <cfRule type="cellIs" dxfId="370" priority="95" operator="between">
      <formula>1.67</formula>
      <formula>2.33</formula>
    </cfRule>
  </conditionalFormatting>
  <conditionalFormatting sqref="J2">
    <cfRule type="cellIs" dxfId="369" priority="94" operator="between">
      <formula>2.34</formula>
      <formula>3</formula>
    </cfRule>
  </conditionalFormatting>
  <conditionalFormatting sqref="K2">
    <cfRule type="cellIs" dxfId="368" priority="93" operator="between">
      <formula>1</formula>
      <formula>1.66</formula>
    </cfRule>
  </conditionalFormatting>
  <conditionalFormatting sqref="K2">
    <cfRule type="cellIs" dxfId="367" priority="92" operator="between">
      <formula>1.67</formula>
      <formula>2.33</formula>
    </cfRule>
  </conditionalFormatting>
  <conditionalFormatting sqref="K2">
    <cfRule type="cellIs" dxfId="366" priority="91" operator="between">
      <formula>2.34</formula>
      <formula>3</formula>
    </cfRule>
  </conditionalFormatting>
  <conditionalFormatting sqref="L2">
    <cfRule type="cellIs" dxfId="365" priority="90" operator="between">
      <formula>1</formula>
      <formula>1.66</formula>
    </cfRule>
  </conditionalFormatting>
  <conditionalFormatting sqref="L2">
    <cfRule type="cellIs" dxfId="364" priority="89" operator="between">
      <formula>1.67</formula>
      <formula>2.33</formula>
    </cfRule>
  </conditionalFormatting>
  <conditionalFormatting sqref="L2">
    <cfRule type="cellIs" dxfId="363" priority="88" operator="between">
      <formula>2.34</formula>
      <formula>3</formula>
    </cfRule>
  </conditionalFormatting>
  <conditionalFormatting sqref="M2">
    <cfRule type="cellIs" dxfId="362" priority="87" operator="between">
      <formula>1</formula>
      <formula>1.66</formula>
    </cfRule>
  </conditionalFormatting>
  <conditionalFormatting sqref="M2">
    <cfRule type="cellIs" dxfId="361" priority="86" operator="between">
      <formula>1.67</formula>
      <formula>2.33</formula>
    </cfRule>
  </conditionalFormatting>
  <conditionalFormatting sqref="M2">
    <cfRule type="cellIs" dxfId="360" priority="85" operator="between">
      <formula>2.34</formula>
      <formula>3</formula>
    </cfRule>
  </conditionalFormatting>
  <conditionalFormatting sqref="N2">
    <cfRule type="cellIs" dxfId="359" priority="84" operator="between">
      <formula>1</formula>
      <formula>1.66</formula>
    </cfRule>
  </conditionalFormatting>
  <conditionalFormatting sqref="N2">
    <cfRule type="cellIs" dxfId="358" priority="83" operator="between">
      <formula>1.67</formula>
      <formula>2.33</formula>
    </cfRule>
  </conditionalFormatting>
  <conditionalFormatting sqref="N2">
    <cfRule type="cellIs" dxfId="357" priority="82" operator="between">
      <formula>2.34</formula>
      <formula>3</formula>
    </cfRule>
  </conditionalFormatting>
  <conditionalFormatting sqref="O2">
    <cfRule type="cellIs" dxfId="356" priority="81" operator="between">
      <formula>1</formula>
      <formula>1.66</formula>
    </cfRule>
  </conditionalFormatting>
  <conditionalFormatting sqref="O2">
    <cfRule type="cellIs" dxfId="355" priority="80" operator="between">
      <formula>1.67</formula>
      <formula>2.33</formula>
    </cfRule>
  </conditionalFormatting>
  <conditionalFormatting sqref="O2">
    <cfRule type="cellIs" dxfId="354" priority="79" operator="between">
      <formula>2.34</formula>
      <formula>3</formula>
    </cfRule>
  </conditionalFormatting>
  <conditionalFormatting sqref="Q2">
    <cfRule type="cellIs" dxfId="353" priority="78" operator="between">
      <formula>1</formula>
      <formula>1.66</formula>
    </cfRule>
  </conditionalFormatting>
  <conditionalFormatting sqref="Q2">
    <cfRule type="cellIs" dxfId="352" priority="77" operator="between">
      <formula>1.67</formula>
      <formula>2.33</formula>
    </cfRule>
  </conditionalFormatting>
  <conditionalFormatting sqref="Q2">
    <cfRule type="cellIs" dxfId="351" priority="76" operator="between">
      <formula>2.34</formula>
      <formula>3</formula>
    </cfRule>
  </conditionalFormatting>
  <conditionalFormatting sqref="B2">
    <cfRule type="cellIs" dxfId="350" priority="393" operator="between">
      <formula>1</formula>
      <formula>1.66</formula>
    </cfRule>
  </conditionalFormatting>
  <conditionalFormatting sqref="B2">
    <cfRule type="cellIs" dxfId="349" priority="392" operator="between">
      <formula>1.67</formula>
      <formula>2.33</formula>
    </cfRule>
  </conditionalFormatting>
  <conditionalFormatting sqref="B2">
    <cfRule type="cellIs" dxfId="348" priority="391" operator="between">
      <formula>2.34</formula>
      <formula>3</formula>
    </cfRule>
  </conditionalFormatting>
  <conditionalFormatting sqref="C2">
    <cfRule type="cellIs" dxfId="347" priority="72" operator="between">
      <formula>1</formula>
      <formula>1.66</formula>
    </cfRule>
  </conditionalFormatting>
  <conditionalFormatting sqref="C2">
    <cfRule type="cellIs" dxfId="346" priority="71" operator="between">
      <formula>1.67</formula>
      <formula>2.33</formula>
    </cfRule>
  </conditionalFormatting>
  <conditionalFormatting sqref="C2">
    <cfRule type="cellIs" dxfId="345" priority="70" operator="between">
      <formula>2.34</formula>
      <formula>3</formula>
    </cfRule>
  </conditionalFormatting>
  <conditionalFormatting sqref="D2">
    <cfRule type="cellIs" dxfId="344" priority="69" operator="between">
      <formula>1</formula>
      <formula>1.66</formula>
    </cfRule>
  </conditionalFormatting>
  <conditionalFormatting sqref="D2">
    <cfRule type="cellIs" dxfId="343" priority="68" operator="between">
      <formula>1.67</formula>
      <formula>2.33</formula>
    </cfRule>
  </conditionalFormatting>
  <conditionalFormatting sqref="D2">
    <cfRule type="cellIs" dxfId="342" priority="67" operator="between">
      <formula>2.34</formula>
      <formula>3</formula>
    </cfRule>
  </conditionalFormatting>
  <conditionalFormatting sqref="E2">
    <cfRule type="cellIs" dxfId="341" priority="66" operator="between">
      <formula>1</formula>
      <formula>1.66</formula>
    </cfRule>
  </conditionalFormatting>
  <conditionalFormatting sqref="E2">
    <cfRule type="cellIs" dxfId="340" priority="65" operator="between">
      <formula>1.67</formula>
      <formula>2.33</formula>
    </cfRule>
  </conditionalFormatting>
  <conditionalFormatting sqref="E2">
    <cfRule type="cellIs" dxfId="339" priority="64" operator="between">
      <formula>2.34</formula>
      <formula>3</formula>
    </cfRule>
  </conditionalFormatting>
  <conditionalFormatting sqref="F2">
    <cfRule type="cellIs" dxfId="338" priority="63" operator="between">
      <formula>1</formula>
      <formula>1.66</formula>
    </cfRule>
  </conditionalFormatting>
  <conditionalFormatting sqref="F2">
    <cfRule type="cellIs" dxfId="337" priority="62" operator="between">
      <formula>1.67</formula>
      <formula>2.33</formula>
    </cfRule>
  </conditionalFormatting>
  <conditionalFormatting sqref="F2">
    <cfRule type="cellIs" dxfId="336" priority="61" operator="between">
      <formula>2.34</formula>
      <formula>3</formula>
    </cfRule>
  </conditionalFormatting>
  <conditionalFormatting sqref="G2">
    <cfRule type="cellIs" dxfId="335" priority="60" operator="between">
      <formula>1</formula>
      <formula>1.66</formula>
    </cfRule>
  </conditionalFormatting>
  <conditionalFormatting sqref="G2">
    <cfRule type="cellIs" dxfId="334" priority="59" operator="between">
      <formula>1.67</formula>
      <formula>2.33</formula>
    </cfRule>
  </conditionalFormatting>
  <conditionalFormatting sqref="G2">
    <cfRule type="cellIs" dxfId="333" priority="58" operator="between">
      <formula>2.34</formula>
      <formula>3</formula>
    </cfRule>
  </conditionalFormatting>
  <conditionalFormatting sqref="H2">
    <cfRule type="cellIs" dxfId="332" priority="57" operator="between">
      <formula>1</formula>
      <formula>1.66</formula>
    </cfRule>
  </conditionalFormatting>
  <conditionalFormatting sqref="H2">
    <cfRule type="cellIs" dxfId="331" priority="56" operator="between">
      <formula>1.67</formula>
      <formula>2.33</formula>
    </cfRule>
  </conditionalFormatting>
  <conditionalFormatting sqref="H2">
    <cfRule type="cellIs" dxfId="330" priority="55" operator="between">
      <formula>2.34</formula>
      <formula>3</formula>
    </cfRule>
  </conditionalFormatting>
  <conditionalFormatting sqref="I2">
    <cfRule type="cellIs" dxfId="329" priority="54" operator="between">
      <formula>1</formula>
      <formula>1.66</formula>
    </cfRule>
  </conditionalFormatting>
  <conditionalFormatting sqref="I2">
    <cfRule type="cellIs" dxfId="328" priority="53" operator="between">
      <formula>1.67</formula>
      <formula>2.33</formula>
    </cfRule>
  </conditionalFormatting>
  <conditionalFormatting sqref="I2">
    <cfRule type="cellIs" dxfId="327" priority="52" operator="between">
      <formula>2.34</formula>
      <formula>3</formula>
    </cfRule>
  </conditionalFormatting>
  <conditionalFormatting sqref="J2">
    <cfRule type="cellIs" dxfId="326" priority="51" operator="between">
      <formula>1</formula>
      <formula>1.66</formula>
    </cfRule>
  </conditionalFormatting>
  <conditionalFormatting sqref="J2">
    <cfRule type="cellIs" dxfId="325" priority="50" operator="between">
      <formula>1.67</formula>
      <formula>2.33</formula>
    </cfRule>
  </conditionalFormatting>
  <conditionalFormatting sqref="J2">
    <cfRule type="cellIs" dxfId="324" priority="49" operator="between">
      <formula>2.34</formula>
      <formula>3</formula>
    </cfRule>
  </conditionalFormatting>
  <conditionalFormatting sqref="K2">
    <cfRule type="cellIs" dxfId="323" priority="48" operator="between">
      <formula>1</formula>
      <formula>1.66</formula>
    </cfRule>
  </conditionalFormatting>
  <conditionalFormatting sqref="K2">
    <cfRule type="cellIs" dxfId="322" priority="47" operator="between">
      <formula>1.67</formula>
      <formula>2.33</formula>
    </cfRule>
  </conditionalFormatting>
  <conditionalFormatting sqref="K2">
    <cfRule type="cellIs" dxfId="321" priority="46" operator="between">
      <formula>2.34</formula>
      <formula>3</formula>
    </cfRule>
  </conditionalFormatting>
  <conditionalFormatting sqref="L2">
    <cfRule type="cellIs" dxfId="320" priority="45" operator="between">
      <formula>1</formula>
      <formula>1.66</formula>
    </cfRule>
  </conditionalFormatting>
  <conditionalFormatting sqref="L2">
    <cfRule type="cellIs" dxfId="319" priority="44" operator="between">
      <formula>1.67</formula>
      <formula>2.33</formula>
    </cfRule>
  </conditionalFormatting>
  <conditionalFormatting sqref="L2">
    <cfRule type="cellIs" dxfId="318" priority="43" operator="between">
      <formula>2.34</formula>
      <formula>3</formula>
    </cfRule>
  </conditionalFormatting>
  <conditionalFormatting sqref="M2">
    <cfRule type="cellIs" dxfId="317" priority="42" operator="between">
      <formula>1</formula>
      <formula>1.66</formula>
    </cfRule>
  </conditionalFormatting>
  <conditionalFormatting sqref="M2">
    <cfRule type="cellIs" dxfId="316" priority="41" operator="between">
      <formula>1.67</formula>
      <formula>2.33</formula>
    </cfRule>
  </conditionalFormatting>
  <conditionalFormatting sqref="M2">
    <cfRule type="cellIs" dxfId="315" priority="40" operator="between">
      <formula>2.34</formula>
      <formula>3</formula>
    </cfRule>
  </conditionalFormatting>
  <conditionalFormatting sqref="N2">
    <cfRule type="cellIs" dxfId="314" priority="39" operator="between">
      <formula>1</formula>
      <formula>1.66</formula>
    </cfRule>
  </conditionalFormatting>
  <conditionalFormatting sqref="N2">
    <cfRule type="cellIs" dxfId="313" priority="38" operator="between">
      <formula>1.67</formula>
      <formula>2.33</formula>
    </cfRule>
  </conditionalFormatting>
  <conditionalFormatting sqref="N2">
    <cfRule type="cellIs" dxfId="312" priority="37" operator="between">
      <formula>2.34</formula>
      <formula>3</formula>
    </cfRule>
  </conditionalFormatting>
  <conditionalFormatting sqref="O2">
    <cfRule type="cellIs" dxfId="311" priority="36" operator="between">
      <formula>1</formula>
      <formula>1.66</formula>
    </cfRule>
  </conditionalFormatting>
  <conditionalFormatting sqref="O2">
    <cfRule type="cellIs" dxfId="310" priority="35" operator="between">
      <formula>1.67</formula>
      <formula>2.33</formula>
    </cfRule>
  </conditionalFormatting>
  <conditionalFormatting sqref="O2">
    <cfRule type="cellIs" dxfId="309" priority="34" operator="between">
      <formula>2.34</formula>
      <formula>3</formula>
    </cfRule>
  </conditionalFormatting>
  <conditionalFormatting sqref="Q2">
    <cfRule type="cellIs" dxfId="308" priority="33" operator="between">
      <formula>1</formula>
      <formula>1.66</formula>
    </cfRule>
  </conditionalFormatting>
  <conditionalFormatting sqref="Q2">
    <cfRule type="cellIs" dxfId="307" priority="32" operator="between">
      <formula>1.67</formula>
      <formula>2.33</formula>
    </cfRule>
  </conditionalFormatting>
  <conditionalFormatting sqref="Q2">
    <cfRule type="cellIs" dxfId="306" priority="31" operator="between">
      <formula>2.34</formula>
      <formula>3</formula>
    </cfRule>
  </conditionalFormatting>
  <conditionalFormatting sqref="B2">
    <cfRule type="cellIs" dxfId="305" priority="390" operator="between">
      <formula>1</formula>
      <formula>1.66</formula>
    </cfRule>
  </conditionalFormatting>
  <conditionalFormatting sqref="B2">
    <cfRule type="cellIs" dxfId="304" priority="389" operator="between">
      <formula>1.67</formula>
      <formula>2.33</formula>
    </cfRule>
  </conditionalFormatting>
  <conditionalFormatting sqref="B2">
    <cfRule type="cellIs" dxfId="303" priority="388" operator="between">
      <formula>2.34</formula>
      <formula>3</formula>
    </cfRule>
  </conditionalFormatting>
  <conditionalFormatting sqref="C2">
    <cfRule type="cellIs" dxfId="302" priority="387" operator="between">
      <formula>1</formula>
      <formula>1.66</formula>
    </cfRule>
  </conditionalFormatting>
  <conditionalFormatting sqref="C2">
    <cfRule type="cellIs" dxfId="301" priority="386" operator="between">
      <formula>1.67</formula>
      <formula>2.33</formula>
    </cfRule>
  </conditionalFormatting>
  <conditionalFormatting sqref="C2">
    <cfRule type="cellIs" dxfId="300" priority="385" operator="between">
      <formula>2.34</formula>
      <formula>3</formula>
    </cfRule>
  </conditionalFormatting>
  <conditionalFormatting sqref="D2">
    <cfRule type="cellIs" dxfId="299" priority="384" operator="between">
      <formula>1</formula>
      <formula>1.66</formula>
    </cfRule>
  </conditionalFormatting>
  <conditionalFormatting sqref="D2">
    <cfRule type="cellIs" dxfId="298" priority="383" operator="between">
      <formula>1.67</formula>
      <formula>2.33</formula>
    </cfRule>
  </conditionalFormatting>
  <conditionalFormatting sqref="D2">
    <cfRule type="cellIs" dxfId="297" priority="382" operator="between">
      <formula>2.34</formula>
      <formula>3</formula>
    </cfRule>
  </conditionalFormatting>
  <conditionalFormatting sqref="E2">
    <cfRule type="cellIs" dxfId="296" priority="381" operator="between">
      <formula>1</formula>
      <formula>1.66</formula>
    </cfRule>
  </conditionalFormatting>
  <conditionalFormatting sqref="E2">
    <cfRule type="cellIs" dxfId="295" priority="380" operator="between">
      <formula>1.67</formula>
      <formula>2.33</formula>
    </cfRule>
  </conditionalFormatting>
  <conditionalFormatting sqref="E2">
    <cfRule type="cellIs" dxfId="294" priority="379" operator="between">
      <formula>2.34</formula>
      <formula>3</formula>
    </cfRule>
  </conditionalFormatting>
  <conditionalFormatting sqref="F2">
    <cfRule type="cellIs" dxfId="293" priority="378" operator="between">
      <formula>1</formula>
      <formula>1.66</formula>
    </cfRule>
  </conditionalFormatting>
  <conditionalFormatting sqref="F2">
    <cfRule type="cellIs" dxfId="292" priority="377" operator="between">
      <formula>1.67</formula>
      <formula>2.33</formula>
    </cfRule>
  </conditionalFormatting>
  <conditionalFormatting sqref="F2">
    <cfRule type="cellIs" dxfId="291" priority="376" operator="between">
      <formula>2.34</formula>
      <formula>3</formula>
    </cfRule>
  </conditionalFormatting>
  <conditionalFormatting sqref="G2">
    <cfRule type="cellIs" dxfId="290" priority="375" operator="between">
      <formula>1</formula>
      <formula>1.66</formula>
    </cfRule>
  </conditionalFormatting>
  <conditionalFormatting sqref="G2">
    <cfRule type="cellIs" dxfId="289" priority="374" operator="between">
      <formula>1.67</formula>
      <formula>2.33</formula>
    </cfRule>
  </conditionalFormatting>
  <conditionalFormatting sqref="G2">
    <cfRule type="cellIs" dxfId="288" priority="373" operator="between">
      <formula>2.34</formula>
      <formula>3</formula>
    </cfRule>
  </conditionalFormatting>
  <conditionalFormatting sqref="H2">
    <cfRule type="cellIs" dxfId="287" priority="372" operator="between">
      <formula>1</formula>
      <formula>1.66</formula>
    </cfRule>
  </conditionalFormatting>
  <conditionalFormatting sqref="H2">
    <cfRule type="cellIs" dxfId="286" priority="371" operator="between">
      <formula>1.67</formula>
      <formula>2.33</formula>
    </cfRule>
  </conditionalFormatting>
  <conditionalFormatting sqref="H2">
    <cfRule type="cellIs" dxfId="285" priority="370" operator="between">
      <formula>2.34</formula>
      <formula>3</formula>
    </cfRule>
  </conditionalFormatting>
  <conditionalFormatting sqref="I2">
    <cfRule type="cellIs" dxfId="284" priority="369" operator="between">
      <formula>1</formula>
      <formula>1.66</formula>
    </cfRule>
  </conditionalFormatting>
  <conditionalFormatting sqref="I2">
    <cfRule type="cellIs" dxfId="283" priority="368" operator="between">
      <formula>1.67</formula>
      <formula>2.33</formula>
    </cfRule>
  </conditionalFormatting>
  <conditionalFormatting sqref="I2">
    <cfRule type="cellIs" dxfId="282" priority="367" operator="between">
      <formula>2.34</formula>
      <formula>3</formula>
    </cfRule>
  </conditionalFormatting>
  <conditionalFormatting sqref="J2">
    <cfRule type="cellIs" dxfId="281" priority="366" operator="between">
      <formula>1</formula>
      <formula>1.66</formula>
    </cfRule>
  </conditionalFormatting>
  <conditionalFormatting sqref="J2">
    <cfRule type="cellIs" dxfId="280" priority="365" operator="between">
      <formula>1.67</formula>
      <formula>2.33</formula>
    </cfRule>
  </conditionalFormatting>
  <conditionalFormatting sqref="J2">
    <cfRule type="cellIs" dxfId="279" priority="364" operator="between">
      <formula>2.34</formula>
      <formula>3</formula>
    </cfRule>
  </conditionalFormatting>
  <conditionalFormatting sqref="K2">
    <cfRule type="cellIs" dxfId="278" priority="363" operator="between">
      <formula>1</formula>
      <formula>1.66</formula>
    </cfRule>
  </conditionalFormatting>
  <conditionalFormatting sqref="K2">
    <cfRule type="cellIs" dxfId="277" priority="362" operator="between">
      <formula>1.67</formula>
      <formula>2.33</formula>
    </cfRule>
  </conditionalFormatting>
  <conditionalFormatting sqref="K2">
    <cfRule type="cellIs" dxfId="276" priority="361" operator="between">
      <formula>2.34</formula>
      <formula>3</formula>
    </cfRule>
  </conditionalFormatting>
  <conditionalFormatting sqref="L2">
    <cfRule type="cellIs" dxfId="275" priority="360" operator="between">
      <formula>1</formula>
      <formula>1.66</formula>
    </cfRule>
  </conditionalFormatting>
  <conditionalFormatting sqref="L2">
    <cfRule type="cellIs" dxfId="274" priority="359" operator="between">
      <formula>1.67</formula>
      <formula>2.33</formula>
    </cfRule>
  </conditionalFormatting>
  <conditionalFormatting sqref="L2">
    <cfRule type="cellIs" dxfId="273" priority="358" operator="between">
      <formula>2.34</formula>
      <formula>3</formula>
    </cfRule>
  </conditionalFormatting>
  <conditionalFormatting sqref="M2">
    <cfRule type="cellIs" dxfId="272" priority="357" operator="between">
      <formula>1</formula>
      <formula>1.66</formula>
    </cfRule>
  </conditionalFormatting>
  <conditionalFormatting sqref="M2">
    <cfRule type="cellIs" dxfId="271" priority="356" operator="between">
      <formula>1.67</formula>
      <formula>2.33</formula>
    </cfRule>
  </conditionalFormatting>
  <conditionalFormatting sqref="M2">
    <cfRule type="cellIs" dxfId="270" priority="355" operator="between">
      <formula>2.34</formula>
      <formula>3</formula>
    </cfRule>
  </conditionalFormatting>
  <conditionalFormatting sqref="N2">
    <cfRule type="cellIs" dxfId="269" priority="354" operator="between">
      <formula>1</formula>
      <formula>1.66</formula>
    </cfRule>
  </conditionalFormatting>
  <conditionalFormatting sqref="N2">
    <cfRule type="cellIs" dxfId="268" priority="353" operator="between">
      <formula>1.67</formula>
      <formula>2.33</formula>
    </cfRule>
  </conditionalFormatting>
  <conditionalFormatting sqref="N2">
    <cfRule type="cellIs" dxfId="267" priority="352" operator="between">
      <formula>2.34</formula>
      <formula>3</formula>
    </cfRule>
  </conditionalFormatting>
  <conditionalFormatting sqref="O2">
    <cfRule type="cellIs" dxfId="266" priority="351" operator="between">
      <formula>1</formula>
      <formula>1.66</formula>
    </cfRule>
  </conditionalFormatting>
  <conditionalFormatting sqref="O2">
    <cfRule type="cellIs" dxfId="265" priority="350" operator="between">
      <formula>1.67</formula>
      <formula>2.33</formula>
    </cfRule>
  </conditionalFormatting>
  <conditionalFormatting sqref="O2">
    <cfRule type="cellIs" dxfId="264" priority="349" operator="between">
      <formula>2.34</formula>
      <formula>3</formula>
    </cfRule>
  </conditionalFormatting>
  <conditionalFormatting sqref="Q2">
    <cfRule type="cellIs" dxfId="263" priority="348" operator="between">
      <formula>1</formula>
      <formula>1.66</formula>
    </cfRule>
  </conditionalFormatting>
  <conditionalFormatting sqref="Q2">
    <cfRule type="cellIs" dxfId="262" priority="347" operator="between">
      <formula>1.67</formula>
      <formula>2.33</formula>
    </cfRule>
  </conditionalFormatting>
  <conditionalFormatting sqref="Q2">
    <cfRule type="cellIs" dxfId="261" priority="346" operator="between">
      <formula>2.34</formula>
      <formula>3</formula>
    </cfRule>
  </conditionalFormatting>
  <conditionalFormatting sqref="B2">
    <cfRule type="cellIs" dxfId="260" priority="345" operator="between">
      <formula>1</formula>
      <formula>1.66</formula>
    </cfRule>
  </conditionalFormatting>
  <conditionalFormatting sqref="B2">
    <cfRule type="cellIs" dxfId="259" priority="344" operator="between">
      <formula>1.67</formula>
      <formula>2.33</formula>
    </cfRule>
  </conditionalFormatting>
  <conditionalFormatting sqref="B2">
    <cfRule type="cellIs" dxfId="258" priority="343" operator="between">
      <formula>2.34</formula>
      <formula>3</formula>
    </cfRule>
  </conditionalFormatting>
  <conditionalFormatting sqref="C2">
    <cfRule type="cellIs" dxfId="257" priority="342" operator="between">
      <formula>1</formula>
      <formula>1.66</formula>
    </cfRule>
  </conditionalFormatting>
  <conditionalFormatting sqref="C2">
    <cfRule type="cellIs" dxfId="256" priority="341" operator="between">
      <formula>1.67</formula>
      <formula>2.33</formula>
    </cfRule>
  </conditionalFormatting>
  <conditionalFormatting sqref="C2">
    <cfRule type="cellIs" dxfId="255" priority="340" operator="between">
      <formula>2.34</formula>
      <formula>3</formula>
    </cfRule>
  </conditionalFormatting>
  <conditionalFormatting sqref="D2">
    <cfRule type="cellIs" dxfId="254" priority="339" operator="between">
      <formula>1</formula>
      <formula>1.66</formula>
    </cfRule>
  </conditionalFormatting>
  <conditionalFormatting sqref="D2">
    <cfRule type="cellIs" dxfId="253" priority="338" operator="between">
      <formula>1.67</formula>
      <formula>2.33</formula>
    </cfRule>
  </conditionalFormatting>
  <conditionalFormatting sqref="D2">
    <cfRule type="cellIs" dxfId="252" priority="337" operator="between">
      <formula>2.34</formula>
      <formula>3</formula>
    </cfRule>
  </conditionalFormatting>
  <conditionalFormatting sqref="E2">
    <cfRule type="cellIs" dxfId="251" priority="336" operator="between">
      <formula>1</formula>
      <formula>1.66</formula>
    </cfRule>
  </conditionalFormatting>
  <conditionalFormatting sqref="E2">
    <cfRule type="cellIs" dxfId="250" priority="335" operator="between">
      <formula>1.67</formula>
      <formula>2.33</formula>
    </cfRule>
  </conditionalFormatting>
  <conditionalFormatting sqref="E2">
    <cfRule type="cellIs" dxfId="249" priority="334" operator="between">
      <formula>2.34</formula>
      <formula>3</formula>
    </cfRule>
  </conditionalFormatting>
  <conditionalFormatting sqref="F2">
    <cfRule type="cellIs" dxfId="248" priority="333" operator="between">
      <formula>1</formula>
      <formula>1.66</formula>
    </cfRule>
  </conditionalFormatting>
  <conditionalFormatting sqref="F2">
    <cfRule type="cellIs" dxfId="247" priority="332" operator="between">
      <formula>1.67</formula>
      <formula>2.33</formula>
    </cfRule>
  </conditionalFormatting>
  <conditionalFormatting sqref="F2">
    <cfRule type="cellIs" dxfId="246" priority="331" operator="between">
      <formula>2.34</formula>
      <formula>3</formula>
    </cfRule>
  </conditionalFormatting>
  <conditionalFormatting sqref="G2">
    <cfRule type="cellIs" dxfId="245" priority="330" operator="between">
      <formula>1</formula>
      <formula>1.66</formula>
    </cfRule>
  </conditionalFormatting>
  <conditionalFormatting sqref="G2">
    <cfRule type="cellIs" dxfId="244" priority="329" operator="between">
      <formula>1.67</formula>
      <formula>2.33</formula>
    </cfRule>
  </conditionalFormatting>
  <conditionalFormatting sqref="G2">
    <cfRule type="cellIs" dxfId="243" priority="328" operator="between">
      <formula>2.34</formula>
      <formula>3</formula>
    </cfRule>
  </conditionalFormatting>
  <conditionalFormatting sqref="H2">
    <cfRule type="cellIs" dxfId="242" priority="327" operator="between">
      <formula>1</formula>
      <formula>1.66</formula>
    </cfRule>
  </conditionalFormatting>
  <conditionalFormatting sqref="H2">
    <cfRule type="cellIs" dxfId="241" priority="326" operator="between">
      <formula>1.67</formula>
      <formula>2.33</formula>
    </cfRule>
  </conditionalFormatting>
  <conditionalFormatting sqref="H2">
    <cfRule type="cellIs" dxfId="240" priority="325" operator="between">
      <formula>2.34</formula>
      <formula>3</formula>
    </cfRule>
  </conditionalFormatting>
  <conditionalFormatting sqref="I2">
    <cfRule type="cellIs" dxfId="239" priority="324" operator="between">
      <formula>1</formula>
      <formula>1.66</formula>
    </cfRule>
  </conditionalFormatting>
  <conditionalFormatting sqref="I2">
    <cfRule type="cellIs" dxfId="238" priority="323" operator="between">
      <formula>1.67</formula>
      <formula>2.33</formula>
    </cfRule>
  </conditionalFormatting>
  <conditionalFormatting sqref="I2">
    <cfRule type="cellIs" dxfId="237" priority="322" operator="between">
      <formula>2.34</formula>
      <formula>3</formula>
    </cfRule>
  </conditionalFormatting>
  <conditionalFormatting sqref="J2">
    <cfRule type="cellIs" dxfId="236" priority="321" operator="between">
      <formula>1</formula>
      <formula>1.66</formula>
    </cfRule>
  </conditionalFormatting>
  <conditionalFormatting sqref="J2">
    <cfRule type="cellIs" dxfId="235" priority="320" operator="between">
      <formula>1.67</formula>
      <formula>2.33</formula>
    </cfRule>
  </conditionalFormatting>
  <conditionalFormatting sqref="J2">
    <cfRule type="cellIs" dxfId="234" priority="319" operator="between">
      <formula>2.34</formula>
      <formula>3</formula>
    </cfRule>
  </conditionalFormatting>
  <conditionalFormatting sqref="K2">
    <cfRule type="cellIs" dxfId="233" priority="318" operator="between">
      <formula>1</formula>
      <formula>1.66</formula>
    </cfRule>
  </conditionalFormatting>
  <conditionalFormatting sqref="K2">
    <cfRule type="cellIs" dxfId="232" priority="317" operator="between">
      <formula>1.67</formula>
      <formula>2.33</formula>
    </cfRule>
  </conditionalFormatting>
  <conditionalFormatting sqref="K2">
    <cfRule type="cellIs" dxfId="231" priority="316" operator="between">
      <formula>2.34</formula>
      <formula>3</formula>
    </cfRule>
  </conditionalFormatting>
  <conditionalFormatting sqref="L2">
    <cfRule type="cellIs" dxfId="230" priority="315" operator="between">
      <formula>1</formula>
      <formula>1.66</formula>
    </cfRule>
  </conditionalFormatting>
  <conditionalFormatting sqref="L2">
    <cfRule type="cellIs" dxfId="229" priority="314" operator="between">
      <formula>1.67</formula>
      <formula>2.33</formula>
    </cfRule>
  </conditionalFormatting>
  <conditionalFormatting sqref="L2">
    <cfRule type="cellIs" dxfId="228" priority="313" operator="between">
      <formula>2.34</formula>
      <formula>3</formula>
    </cfRule>
  </conditionalFormatting>
  <conditionalFormatting sqref="M2">
    <cfRule type="cellIs" dxfId="227" priority="312" operator="between">
      <formula>1</formula>
      <formula>1.66</formula>
    </cfRule>
  </conditionalFormatting>
  <conditionalFormatting sqref="M2">
    <cfRule type="cellIs" dxfId="226" priority="311" operator="between">
      <formula>1.67</formula>
      <formula>2.33</formula>
    </cfRule>
  </conditionalFormatting>
  <conditionalFormatting sqref="M2">
    <cfRule type="cellIs" dxfId="225" priority="310" operator="between">
      <formula>2.34</formula>
      <formula>3</formula>
    </cfRule>
  </conditionalFormatting>
  <conditionalFormatting sqref="N2">
    <cfRule type="cellIs" dxfId="224" priority="309" operator="between">
      <formula>1</formula>
      <formula>1.66</formula>
    </cfRule>
  </conditionalFormatting>
  <conditionalFormatting sqref="N2">
    <cfRule type="cellIs" dxfId="223" priority="308" operator="between">
      <formula>1.67</formula>
      <formula>2.33</formula>
    </cfRule>
  </conditionalFormatting>
  <conditionalFormatting sqref="N2">
    <cfRule type="cellIs" dxfId="222" priority="307" operator="between">
      <formula>2.34</formula>
      <formula>3</formula>
    </cfRule>
  </conditionalFormatting>
  <conditionalFormatting sqref="O2">
    <cfRule type="cellIs" dxfId="221" priority="306" operator="between">
      <formula>1</formula>
      <formula>1.66</formula>
    </cfRule>
  </conditionalFormatting>
  <conditionalFormatting sqref="O2">
    <cfRule type="cellIs" dxfId="220" priority="305" operator="between">
      <formula>1.67</formula>
      <formula>2.33</formula>
    </cfRule>
  </conditionalFormatting>
  <conditionalFormatting sqref="O2">
    <cfRule type="cellIs" dxfId="219" priority="304" operator="between">
      <formula>2.34</formula>
      <formula>3</formula>
    </cfRule>
  </conditionalFormatting>
  <conditionalFormatting sqref="Q2">
    <cfRule type="cellIs" dxfId="218" priority="303" operator="between">
      <formula>1</formula>
      <formula>1.66</formula>
    </cfRule>
  </conditionalFormatting>
  <conditionalFormatting sqref="Q2">
    <cfRule type="cellIs" dxfId="217" priority="302" operator="between">
      <formula>1.67</formula>
      <formula>2.33</formula>
    </cfRule>
  </conditionalFormatting>
  <conditionalFormatting sqref="Q2">
    <cfRule type="cellIs" dxfId="216" priority="301" operator="between">
      <formula>2.34</formula>
      <formula>3</formula>
    </cfRule>
  </conditionalFormatting>
  <conditionalFormatting sqref="B2">
    <cfRule type="cellIs" dxfId="215" priority="300" operator="between">
      <formula>1</formula>
      <formula>1.66</formula>
    </cfRule>
  </conditionalFormatting>
  <conditionalFormatting sqref="B2">
    <cfRule type="cellIs" dxfId="214" priority="299" operator="between">
      <formula>1.67</formula>
      <formula>2.33</formula>
    </cfRule>
  </conditionalFormatting>
  <conditionalFormatting sqref="B2">
    <cfRule type="cellIs" dxfId="213" priority="298" operator="between">
      <formula>2.34</formula>
      <formula>3</formula>
    </cfRule>
  </conditionalFormatting>
  <conditionalFormatting sqref="C2">
    <cfRule type="cellIs" dxfId="212" priority="297" operator="between">
      <formula>1</formula>
      <formula>1.66</formula>
    </cfRule>
  </conditionalFormatting>
  <conditionalFormatting sqref="C2">
    <cfRule type="cellIs" dxfId="211" priority="296" operator="between">
      <formula>1.67</formula>
      <formula>2.33</formula>
    </cfRule>
  </conditionalFormatting>
  <conditionalFormatting sqref="C2">
    <cfRule type="cellIs" dxfId="210" priority="295" operator="between">
      <formula>2.34</formula>
      <formula>3</formula>
    </cfRule>
  </conditionalFormatting>
  <conditionalFormatting sqref="D2">
    <cfRule type="cellIs" dxfId="209" priority="294" operator="between">
      <formula>1</formula>
      <formula>1.66</formula>
    </cfRule>
  </conditionalFormatting>
  <conditionalFormatting sqref="D2">
    <cfRule type="cellIs" dxfId="208" priority="293" operator="between">
      <formula>1.67</formula>
      <formula>2.33</formula>
    </cfRule>
  </conditionalFormatting>
  <conditionalFormatting sqref="D2">
    <cfRule type="cellIs" dxfId="207" priority="292" operator="between">
      <formula>2.34</formula>
      <formula>3</formula>
    </cfRule>
  </conditionalFormatting>
  <conditionalFormatting sqref="E2">
    <cfRule type="cellIs" dxfId="206" priority="291" operator="between">
      <formula>1</formula>
      <formula>1.66</formula>
    </cfRule>
  </conditionalFormatting>
  <conditionalFormatting sqref="E2">
    <cfRule type="cellIs" dxfId="205" priority="290" operator="between">
      <formula>1.67</formula>
      <formula>2.33</formula>
    </cfRule>
  </conditionalFormatting>
  <conditionalFormatting sqref="E2">
    <cfRule type="cellIs" dxfId="204" priority="289" operator="between">
      <formula>2.34</formula>
      <formula>3</formula>
    </cfRule>
  </conditionalFormatting>
  <conditionalFormatting sqref="F2">
    <cfRule type="cellIs" dxfId="203" priority="288" operator="between">
      <formula>1</formula>
      <formula>1.66</formula>
    </cfRule>
  </conditionalFormatting>
  <conditionalFormatting sqref="F2">
    <cfRule type="cellIs" dxfId="202" priority="287" operator="between">
      <formula>1.67</formula>
      <formula>2.33</formula>
    </cfRule>
  </conditionalFormatting>
  <conditionalFormatting sqref="F2">
    <cfRule type="cellIs" dxfId="201" priority="286" operator="between">
      <formula>2.34</formula>
      <formula>3</formula>
    </cfRule>
  </conditionalFormatting>
  <conditionalFormatting sqref="G2">
    <cfRule type="cellIs" dxfId="200" priority="285" operator="between">
      <formula>1</formula>
      <formula>1.66</formula>
    </cfRule>
  </conditionalFormatting>
  <conditionalFormatting sqref="G2">
    <cfRule type="cellIs" dxfId="199" priority="284" operator="between">
      <formula>1.67</formula>
      <formula>2.33</formula>
    </cfRule>
  </conditionalFormatting>
  <conditionalFormatting sqref="G2">
    <cfRule type="cellIs" dxfId="198" priority="283" operator="between">
      <formula>2.34</formula>
      <formula>3</formula>
    </cfRule>
  </conditionalFormatting>
  <conditionalFormatting sqref="H2">
    <cfRule type="cellIs" dxfId="197" priority="282" operator="between">
      <formula>1</formula>
      <formula>1.66</formula>
    </cfRule>
  </conditionalFormatting>
  <conditionalFormatting sqref="H2">
    <cfRule type="cellIs" dxfId="196" priority="281" operator="between">
      <formula>1.67</formula>
      <formula>2.33</formula>
    </cfRule>
  </conditionalFormatting>
  <conditionalFormatting sqref="H2">
    <cfRule type="cellIs" dxfId="195" priority="280" operator="between">
      <formula>2.34</formula>
      <formula>3</formula>
    </cfRule>
  </conditionalFormatting>
  <conditionalFormatting sqref="I2">
    <cfRule type="cellIs" dxfId="194" priority="279" operator="between">
      <formula>1</formula>
      <formula>1.66</formula>
    </cfRule>
  </conditionalFormatting>
  <conditionalFormatting sqref="I2">
    <cfRule type="cellIs" dxfId="193" priority="278" operator="between">
      <formula>1.67</formula>
      <formula>2.33</formula>
    </cfRule>
  </conditionalFormatting>
  <conditionalFormatting sqref="I2">
    <cfRule type="cellIs" dxfId="192" priority="277" operator="between">
      <formula>2.34</formula>
      <formula>3</formula>
    </cfRule>
  </conditionalFormatting>
  <conditionalFormatting sqref="J2">
    <cfRule type="cellIs" dxfId="191" priority="276" operator="between">
      <formula>1</formula>
      <formula>1.66</formula>
    </cfRule>
  </conditionalFormatting>
  <conditionalFormatting sqref="J2">
    <cfRule type="cellIs" dxfId="190" priority="275" operator="between">
      <formula>1.67</formula>
      <formula>2.33</formula>
    </cfRule>
  </conditionalFormatting>
  <conditionalFormatting sqref="J2">
    <cfRule type="cellIs" dxfId="189" priority="274" operator="between">
      <formula>2.34</formula>
      <formula>3</formula>
    </cfRule>
  </conditionalFormatting>
  <conditionalFormatting sqref="K2">
    <cfRule type="cellIs" dxfId="188" priority="273" operator="between">
      <formula>1</formula>
      <formula>1.66</formula>
    </cfRule>
  </conditionalFormatting>
  <conditionalFormatting sqref="K2">
    <cfRule type="cellIs" dxfId="187" priority="272" operator="between">
      <formula>1.67</formula>
      <formula>2.33</formula>
    </cfRule>
  </conditionalFormatting>
  <conditionalFormatting sqref="K2">
    <cfRule type="cellIs" dxfId="186" priority="271" operator="between">
      <formula>2.34</formula>
      <formula>3</formula>
    </cfRule>
  </conditionalFormatting>
  <conditionalFormatting sqref="L2">
    <cfRule type="cellIs" dxfId="185" priority="270" operator="between">
      <formula>1</formula>
      <formula>1.66</formula>
    </cfRule>
  </conditionalFormatting>
  <conditionalFormatting sqref="L2">
    <cfRule type="cellIs" dxfId="184" priority="269" operator="between">
      <formula>1.67</formula>
      <formula>2.33</formula>
    </cfRule>
  </conditionalFormatting>
  <conditionalFormatting sqref="L2">
    <cfRule type="cellIs" dxfId="183" priority="268" operator="between">
      <formula>2.34</formula>
      <formula>3</formula>
    </cfRule>
  </conditionalFormatting>
  <conditionalFormatting sqref="M2">
    <cfRule type="cellIs" dxfId="182" priority="267" operator="between">
      <formula>1</formula>
      <formula>1.66</formula>
    </cfRule>
  </conditionalFormatting>
  <conditionalFormatting sqref="M2">
    <cfRule type="cellIs" dxfId="181" priority="266" operator="between">
      <formula>1.67</formula>
      <formula>2.33</formula>
    </cfRule>
  </conditionalFormatting>
  <conditionalFormatting sqref="M2">
    <cfRule type="cellIs" dxfId="180" priority="265" operator="between">
      <formula>2.34</formula>
      <formula>3</formula>
    </cfRule>
  </conditionalFormatting>
  <conditionalFormatting sqref="N2">
    <cfRule type="cellIs" dxfId="179" priority="264" operator="between">
      <formula>1</formula>
      <formula>1.66</formula>
    </cfRule>
  </conditionalFormatting>
  <conditionalFormatting sqref="N2">
    <cfRule type="cellIs" dxfId="178" priority="263" operator="between">
      <formula>1.67</formula>
      <formula>2.33</formula>
    </cfRule>
  </conditionalFormatting>
  <conditionalFormatting sqref="N2">
    <cfRule type="cellIs" dxfId="177" priority="262" operator="between">
      <formula>2.34</formula>
      <formula>3</formula>
    </cfRule>
  </conditionalFormatting>
  <conditionalFormatting sqref="O2">
    <cfRule type="cellIs" dxfId="176" priority="261" operator="between">
      <formula>1</formula>
      <formula>1.66</formula>
    </cfRule>
  </conditionalFormatting>
  <conditionalFormatting sqref="O2">
    <cfRule type="cellIs" dxfId="175" priority="260" operator="between">
      <formula>1.67</formula>
      <formula>2.33</formula>
    </cfRule>
  </conditionalFormatting>
  <conditionalFormatting sqref="O2">
    <cfRule type="cellIs" dxfId="174" priority="259" operator="between">
      <formula>2.34</formula>
      <formula>3</formula>
    </cfRule>
  </conditionalFormatting>
  <conditionalFormatting sqref="Q2">
    <cfRule type="cellIs" dxfId="173" priority="258" operator="between">
      <formula>1</formula>
      <formula>1.66</formula>
    </cfRule>
  </conditionalFormatting>
  <conditionalFormatting sqref="Q2">
    <cfRule type="cellIs" dxfId="172" priority="257" operator="between">
      <formula>1.67</formula>
      <formula>2.33</formula>
    </cfRule>
  </conditionalFormatting>
  <conditionalFormatting sqref="Q2">
    <cfRule type="cellIs" dxfId="171" priority="256" operator="between">
      <formula>2.34</formula>
      <formula>3</formula>
    </cfRule>
  </conditionalFormatting>
  <conditionalFormatting sqref="B2">
    <cfRule type="cellIs" dxfId="170" priority="255" operator="between">
      <formula>1</formula>
      <formula>1.66</formula>
    </cfRule>
  </conditionalFormatting>
  <conditionalFormatting sqref="B2">
    <cfRule type="cellIs" dxfId="169" priority="254" operator="between">
      <formula>1.67</formula>
      <formula>2.33</formula>
    </cfRule>
  </conditionalFormatting>
  <conditionalFormatting sqref="B2">
    <cfRule type="cellIs" dxfId="168" priority="253" operator="between">
      <formula>2.34</formula>
      <formula>3</formula>
    </cfRule>
  </conditionalFormatting>
  <conditionalFormatting sqref="C2">
    <cfRule type="cellIs" dxfId="167" priority="252" operator="between">
      <formula>1</formula>
      <formula>1.66</formula>
    </cfRule>
  </conditionalFormatting>
  <conditionalFormatting sqref="C2">
    <cfRule type="cellIs" dxfId="166" priority="251" operator="between">
      <formula>1.67</formula>
      <formula>2.33</formula>
    </cfRule>
  </conditionalFormatting>
  <conditionalFormatting sqref="C2">
    <cfRule type="cellIs" dxfId="165" priority="250" operator="between">
      <formula>2.34</formula>
      <formula>3</formula>
    </cfRule>
  </conditionalFormatting>
  <conditionalFormatting sqref="D2">
    <cfRule type="cellIs" dxfId="164" priority="249" operator="between">
      <formula>1</formula>
      <formula>1.66</formula>
    </cfRule>
  </conditionalFormatting>
  <conditionalFormatting sqref="D2">
    <cfRule type="cellIs" dxfId="163" priority="248" operator="between">
      <formula>1.67</formula>
      <formula>2.33</formula>
    </cfRule>
  </conditionalFormatting>
  <conditionalFormatting sqref="D2">
    <cfRule type="cellIs" dxfId="162" priority="247" operator="between">
      <formula>2.34</formula>
      <formula>3</formula>
    </cfRule>
  </conditionalFormatting>
  <conditionalFormatting sqref="E2">
    <cfRule type="cellIs" dxfId="161" priority="246" operator="between">
      <formula>1</formula>
      <formula>1.66</formula>
    </cfRule>
  </conditionalFormatting>
  <conditionalFormatting sqref="E2">
    <cfRule type="cellIs" dxfId="160" priority="245" operator="between">
      <formula>1.67</formula>
      <formula>2.33</formula>
    </cfRule>
  </conditionalFormatting>
  <conditionalFormatting sqref="E2">
    <cfRule type="cellIs" dxfId="159" priority="244" operator="between">
      <formula>2.34</formula>
      <formula>3</formula>
    </cfRule>
  </conditionalFormatting>
  <conditionalFormatting sqref="F2">
    <cfRule type="cellIs" dxfId="158" priority="243" operator="between">
      <formula>1</formula>
      <formula>1.66</formula>
    </cfRule>
  </conditionalFormatting>
  <conditionalFormatting sqref="F2">
    <cfRule type="cellIs" dxfId="157" priority="242" operator="between">
      <formula>1.67</formula>
      <formula>2.33</formula>
    </cfRule>
  </conditionalFormatting>
  <conditionalFormatting sqref="F2">
    <cfRule type="cellIs" dxfId="156" priority="241" operator="between">
      <formula>2.34</formula>
      <formula>3</formula>
    </cfRule>
  </conditionalFormatting>
  <conditionalFormatting sqref="G2">
    <cfRule type="cellIs" dxfId="155" priority="240" operator="between">
      <formula>1</formula>
      <formula>1.66</formula>
    </cfRule>
  </conditionalFormatting>
  <conditionalFormatting sqref="G2">
    <cfRule type="cellIs" dxfId="154" priority="239" operator="between">
      <formula>1.67</formula>
      <formula>2.33</formula>
    </cfRule>
  </conditionalFormatting>
  <conditionalFormatting sqref="G2">
    <cfRule type="cellIs" dxfId="153" priority="238" operator="between">
      <formula>2.34</formula>
      <formula>3</formula>
    </cfRule>
  </conditionalFormatting>
  <conditionalFormatting sqref="H2">
    <cfRule type="cellIs" dxfId="152" priority="237" operator="between">
      <formula>1</formula>
      <formula>1.66</formula>
    </cfRule>
  </conditionalFormatting>
  <conditionalFormatting sqref="H2">
    <cfRule type="cellIs" dxfId="151" priority="236" operator="between">
      <formula>1.67</formula>
      <formula>2.33</formula>
    </cfRule>
  </conditionalFormatting>
  <conditionalFormatting sqref="H2">
    <cfRule type="cellIs" dxfId="150" priority="235" operator="between">
      <formula>2.34</formula>
      <formula>3</formula>
    </cfRule>
  </conditionalFormatting>
  <conditionalFormatting sqref="I2">
    <cfRule type="cellIs" dxfId="149" priority="234" operator="between">
      <formula>1</formula>
      <formula>1.66</formula>
    </cfRule>
  </conditionalFormatting>
  <conditionalFormatting sqref="I2">
    <cfRule type="cellIs" dxfId="148" priority="233" operator="between">
      <formula>1.67</formula>
      <formula>2.33</formula>
    </cfRule>
  </conditionalFormatting>
  <conditionalFormatting sqref="I2">
    <cfRule type="cellIs" dxfId="147" priority="232" operator="between">
      <formula>2.34</formula>
      <formula>3</formula>
    </cfRule>
  </conditionalFormatting>
  <conditionalFormatting sqref="J2">
    <cfRule type="cellIs" dxfId="146" priority="231" operator="between">
      <formula>1</formula>
      <formula>1.66</formula>
    </cfRule>
  </conditionalFormatting>
  <conditionalFormatting sqref="J2">
    <cfRule type="cellIs" dxfId="145" priority="230" operator="between">
      <formula>1.67</formula>
      <formula>2.33</formula>
    </cfRule>
  </conditionalFormatting>
  <conditionalFormatting sqref="J2">
    <cfRule type="cellIs" dxfId="144" priority="229" operator="between">
      <formula>2.34</formula>
      <formula>3</formula>
    </cfRule>
  </conditionalFormatting>
  <conditionalFormatting sqref="K2">
    <cfRule type="cellIs" dxfId="143" priority="228" operator="between">
      <formula>1</formula>
      <formula>1.66</formula>
    </cfRule>
  </conditionalFormatting>
  <conditionalFormatting sqref="K2">
    <cfRule type="cellIs" dxfId="142" priority="227" operator="between">
      <formula>1.67</formula>
      <formula>2.33</formula>
    </cfRule>
  </conditionalFormatting>
  <conditionalFormatting sqref="K2">
    <cfRule type="cellIs" dxfId="141" priority="226" operator="between">
      <formula>2.34</formula>
      <formula>3</formula>
    </cfRule>
  </conditionalFormatting>
  <conditionalFormatting sqref="L2">
    <cfRule type="cellIs" dxfId="140" priority="225" operator="between">
      <formula>1</formula>
      <formula>1.66</formula>
    </cfRule>
  </conditionalFormatting>
  <conditionalFormatting sqref="L2">
    <cfRule type="cellIs" dxfId="139" priority="224" operator="between">
      <formula>1.67</formula>
      <formula>2.33</formula>
    </cfRule>
  </conditionalFormatting>
  <conditionalFormatting sqref="L2">
    <cfRule type="cellIs" dxfId="138" priority="223" operator="between">
      <formula>2.34</formula>
      <formula>3</formula>
    </cfRule>
  </conditionalFormatting>
  <conditionalFormatting sqref="M2">
    <cfRule type="cellIs" dxfId="137" priority="222" operator="between">
      <formula>1</formula>
      <formula>1.66</formula>
    </cfRule>
  </conditionalFormatting>
  <conditionalFormatting sqref="M2">
    <cfRule type="cellIs" dxfId="136" priority="221" operator="between">
      <formula>1.67</formula>
      <formula>2.33</formula>
    </cfRule>
  </conditionalFormatting>
  <conditionalFormatting sqref="M2">
    <cfRule type="cellIs" dxfId="135" priority="220" operator="between">
      <formula>2.34</formula>
      <formula>3</formula>
    </cfRule>
  </conditionalFormatting>
  <conditionalFormatting sqref="N2">
    <cfRule type="cellIs" dxfId="134" priority="219" operator="between">
      <formula>1</formula>
      <formula>1.66</formula>
    </cfRule>
  </conditionalFormatting>
  <conditionalFormatting sqref="N2">
    <cfRule type="cellIs" dxfId="133" priority="218" operator="between">
      <formula>1.67</formula>
      <formula>2.33</formula>
    </cfRule>
  </conditionalFormatting>
  <conditionalFormatting sqref="N2">
    <cfRule type="cellIs" dxfId="132" priority="217" operator="between">
      <formula>2.34</formula>
      <formula>3</formula>
    </cfRule>
  </conditionalFormatting>
  <conditionalFormatting sqref="O2">
    <cfRule type="cellIs" dxfId="131" priority="216" operator="between">
      <formula>1</formula>
      <formula>1.66</formula>
    </cfRule>
  </conditionalFormatting>
  <conditionalFormatting sqref="O2">
    <cfRule type="cellIs" dxfId="130" priority="215" operator="between">
      <formula>1.67</formula>
      <formula>2.33</formula>
    </cfRule>
  </conditionalFormatting>
  <conditionalFormatting sqref="O2">
    <cfRule type="cellIs" dxfId="129" priority="214" operator="between">
      <formula>2.34</formula>
      <formula>3</formula>
    </cfRule>
  </conditionalFormatting>
  <conditionalFormatting sqref="Q2">
    <cfRule type="cellIs" dxfId="128" priority="213" operator="between">
      <formula>1</formula>
      <formula>1.66</formula>
    </cfRule>
  </conditionalFormatting>
  <conditionalFormatting sqref="Q2">
    <cfRule type="cellIs" dxfId="127" priority="212" operator="between">
      <formula>1.67</formula>
      <formula>2.33</formula>
    </cfRule>
  </conditionalFormatting>
  <conditionalFormatting sqref="Q2">
    <cfRule type="cellIs" dxfId="126" priority="211" operator="between">
      <formula>2.34</formula>
      <formula>3</formula>
    </cfRule>
  </conditionalFormatting>
  <conditionalFormatting sqref="B2">
    <cfRule type="cellIs" dxfId="125" priority="210" operator="between">
      <formula>1</formula>
      <formula>1.66</formula>
    </cfRule>
  </conditionalFormatting>
  <conditionalFormatting sqref="B2">
    <cfRule type="cellIs" dxfId="124" priority="209" operator="between">
      <formula>1.67</formula>
      <formula>2.33</formula>
    </cfRule>
  </conditionalFormatting>
  <conditionalFormatting sqref="B2">
    <cfRule type="cellIs" dxfId="123" priority="208" operator="between">
      <formula>2.34</formula>
      <formula>3</formula>
    </cfRule>
  </conditionalFormatting>
  <conditionalFormatting sqref="C2">
    <cfRule type="cellIs" dxfId="122" priority="207" operator="between">
      <formula>1</formula>
      <formula>1.66</formula>
    </cfRule>
  </conditionalFormatting>
  <conditionalFormatting sqref="C2">
    <cfRule type="cellIs" dxfId="121" priority="206" operator="between">
      <formula>1.67</formula>
      <formula>2.33</formula>
    </cfRule>
  </conditionalFormatting>
  <conditionalFormatting sqref="C2">
    <cfRule type="cellIs" dxfId="120" priority="205" operator="between">
      <formula>2.34</formula>
      <formula>3</formula>
    </cfRule>
  </conditionalFormatting>
  <conditionalFormatting sqref="D2">
    <cfRule type="cellIs" dxfId="119" priority="204" operator="between">
      <formula>1</formula>
      <formula>1.66</formula>
    </cfRule>
  </conditionalFormatting>
  <conditionalFormatting sqref="D2">
    <cfRule type="cellIs" dxfId="118" priority="203" operator="between">
      <formula>1.67</formula>
      <formula>2.33</formula>
    </cfRule>
  </conditionalFormatting>
  <conditionalFormatting sqref="D2">
    <cfRule type="cellIs" dxfId="117" priority="202" operator="between">
      <formula>2.34</formula>
      <formula>3</formula>
    </cfRule>
  </conditionalFormatting>
  <conditionalFormatting sqref="E2">
    <cfRule type="cellIs" dxfId="116" priority="201" operator="between">
      <formula>1</formula>
      <formula>1.66</formula>
    </cfRule>
  </conditionalFormatting>
  <conditionalFormatting sqref="E2">
    <cfRule type="cellIs" dxfId="115" priority="200" operator="between">
      <formula>1.67</formula>
      <formula>2.33</formula>
    </cfRule>
  </conditionalFormatting>
  <conditionalFormatting sqref="E2">
    <cfRule type="cellIs" dxfId="114" priority="199" operator="between">
      <formula>2.34</formula>
      <formula>3</formula>
    </cfRule>
  </conditionalFormatting>
  <conditionalFormatting sqref="F2">
    <cfRule type="cellIs" dxfId="113" priority="198" operator="between">
      <formula>1</formula>
      <formula>1.66</formula>
    </cfRule>
  </conditionalFormatting>
  <conditionalFormatting sqref="F2">
    <cfRule type="cellIs" dxfId="112" priority="197" operator="between">
      <formula>1.67</formula>
      <formula>2.33</formula>
    </cfRule>
  </conditionalFormatting>
  <conditionalFormatting sqref="F2">
    <cfRule type="cellIs" dxfId="111" priority="196" operator="between">
      <formula>2.34</formula>
      <formula>3</formula>
    </cfRule>
  </conditionalFormatting>
  <conditionalFormatting sqref="G2">
    <cfRule type="cellIs" dxfId="110" priority="195" operator="between">
      <formula>1</formula>
      <formula>1.66</formula>
    </cfRule>
  </conditionalFormatting>
  <conditionalFormatting sqref="G2">
    <cfRule type="cellIs" dxfId="109" priority="194" operator="between">
      <formula>1.67</formula>
      <formula>2.33</formula>
    </cfRule>
  </conditionalFormatting>
  <conditionalFormatting sqref="G2">
    <cfRule type="cellIs" dxfId="108" priority="193" operator="between">
      <formula>2.34</formula>
      <formula>3</formula>
    </cfRule>
  </conditionalFormatting>
  <conditionalFormatting sqref="H2">
    <cfRule type="cellIs" dxfId="107" priority="192" operator="between">
      <formula>1</formula>
      <formula>1.66</formula>
    </cfRule>
  </conditionalFormatting>
  <conditionalFormatting sqref="H2">
    <cfRule type="cellIs" dxfId="106" priority="191" operator="between">
      <formula>1.67</formula>
      <formula>2.33</formula>
    </cfRule>
  </conditionalFormatting>
  <conditionalFormatting sqref="H2">
    <cfRule type="cellIs" dxfId="105" priority="190" operator="between">
      <formula>2.34</formula>
      <formula>3</formula>
    </cfRule>
  </conditionalFormatting>
  <conditionalFormatting sqref="I2">
    <cfRule type="cellIs" dxfId="104" priority="189" operator="between">
      <formula>1</formula>
      <formula>1.66</formula>
    </cfRule>
  </conditionalFormatting>
  <conditionalFormatting sqref="I2">
    <cfRule type="cellIs" dxfId="103" priority="188" operator="between">
      <formula>1.67</formula>
      <formula>2.33</formula>
    </cfRule>
  </conditionalFormatting>
  <conditionalFormatting sqref="I2">
    <cfRule type="cellIs" dxfId="102" priority="187" operator="between">
      <formula>2.34</formula>
      <formula>3</formula>
    </cfRule>
  </conditionalFormatting>
  <conditionalFormatting sqref="J2">
    <cfRule type="cellIs" dxfId="101" priority="186" operator="between">
      <formula>1</formula>
      <formula>1.66</formula>
    </cfRule>
  </conditionalFormatting>
  <conditionalFormatting sqref="J2">
    <cfRule type="cellIs" dxfId="100" priority="185" operator="between">
      <formula>1.67</formula>
      <formula>2.33</formula>
    </cfRule>
  </conditionalFormatting>
  <conditionalFormatting sqref="J2">
    <cfRule type="cellIs" dxfId="99" priority="184" operator="between">
      <formula>2.34</formula>
      <formula>3</formula>
    </cfRule>
  </conditionalFormatting>
  <conditionalFormatting sqref="K2">
    <cfRule type="cellIs" dxfId="98" priority="183" operator="between">
      <formula>1</formula>
      <formula>1.66</formula>
    </cfRule>
  </conditionalFormatting>
  <conditionalFormatting sqref="K2">
    <cfRule type="cellIs" dxfId="97" priority="182" operator="between">
      <formula>1.67</formula>
      <formula>2.33</formula>
    </cfRule>
  </conditionalFormatting>
  <conditionalFormatting sqref="K2">
    <cfRule type="cellIs" dxfId="96" priority="181" operator="between">
      <formula>2.34</formula>
      <formula>3</formula>
    </cfRule>
  </conditionalFormatting>
  <conditionalFormatting sqref="L2">
    <cfRule type="cellIs" dxfId="95" priority="180" operator="between">
      <formula>1</formula>
      <formula>1.66</formula>
    </cfRule>
  </conditionalFormatting>
  <conditionalFormatting sqref="L2">
    <cfRule type="cellIs" dxfId="94" priority="179" operator="between">
      <formula>1.67</formula>
      <formula>2.33</formula>
    </cfRule>
  </conditionalFormatting>
  <conditionalFormatting sqref="L2">
    <cfRule type="cellIs" dxfId="93" priority="178" operator="between">
      <formula>2.34</formula>
      <formula>3</formula>
    </cfRule>
  </conditionalFormatting>
  <conditionalFormatting sqref="M2">
    <cfRule type="cellIs" dxfId="92" priority="177" operator="between">
      <formula>1</formula>
      <formula>1.66</formula>
    </cfRule>
  </conditionalFormatting>
  <conditionalFormatting sqref="M2">
    <cfRule type="cellIs" dxfId="91" priority="176" operator="between">
      <formula>1.67</formula>
      <formula>2.33</formula>
    </cfRule>
  </conditionalFormatting>
  <conditionalFormatting sqref="M2">
    <cfRule type="cellIs" dxfId="90" priority="175" operator="between">
      <formula>2.34</formula>
      <formula>3</formula>
    </cfRule>
  </conditionalFormatting>
  <conditionalFormatting sqref="N2">
    <cfRule type="cellIs" dxfId="89" priority="174" operator="between">
      <formula>1</formula>
      <formula>1.66</formula>
    </cfRule>
  </conditionalFormatting>
  <conditionalFormatting sqref="N2">
    <cfRule type="cellIs" dxfId="88" priority="173" operator="between">
      <formula>1.67</formula>
      <formula>2.33</formula>
    </cfRule>
  </conditionalFormatting>
  <conditionalFormatting sqref="N2">
    <cfRule type="cellIs" dxfId="87" priority="172" operator="between">
      <formula>2.34</formula>
      <formula>3</formula>
    </cfRule>
  </conditionalFormatting>
  <conditionalFormatting sqref="O2">
    <cfRule type="cellIs" dxfId="86" priority="171" operator="between">
      <formula>1</formula>
      <formula>1.66</formula>
    </cfRule>
  </conditionalFormatting>
  <conditionalFormatting sqref="O2">
    <cfRule type="cellIs" dxfId="85" priority="170" operator="between">
      <formula>1.67</formula>
      <formula>2.33</formula>
    </cfRule>
  </conditionalFormatting>
  <conditionalFormatting sqref="O2">
    <cfRule type="cellIs" dxfId="84" priority="169" operator="between">
      <formula>2.34</formula>
      <formula>3</formula>
    </cfRule>
  </conditionalFormatting>
  <conditionalFormatting sqref="Q2">
    <cfRule type="cellIs" dxfId="83" priority="168" operator="between">
      <formula>1</formula>
      <formula>1.66</formula>
    </cfRule>
  </conditionalFormatting>
  <conditionalFormatting sqref="Q2">
    <cfRule type="cellIs" dxfId="82" priority="167" operator="between">
      <formula>1.67</formula>
      <formula>2.33</formula>
    </cfRule>
  </conditionalFormatting>
  <conditionalFormatting sqref="Q2">
    <cfRule type="cellIs" dxfId="81" priority="166" operator="between">
      <formula>2.34</formula>
      <formula>3</formula>
    </cfRule>
  </conditionalFormatting>
  <conditionalFormatting sqref="B2">
    <cfRule type="cellIs" dxfId="80" priority="165" operator="between">
      <formula>1</formula>
      <formula>1.66</formula>
    </cfRule>
  </conditionalFormatting>
  <conditionalFormatting sqref="B2">
    <cfRule type="cellIs" dxfId="79" priority="164" operator="between">
      <formula>1.67</formula>
      <formula>2.33</formula>
    </cfRule>
  </conditionalFormatting>
  <conditionalFormatting sqref="B2">
    <cfRule type="cellIs" dxfId="78" priority="163" operator="between">
      <formula>2.34</formula>
      <formula>3</formula>
    </cfRule>
  </conditionalFormatting>
  <conditionalFormatting sqref="C2">
    <cfRule type="cellIs" dxfId="77" priority="162" operator="between">
      <formula>1</formula>
      <formula>1.66</formula>
    </cfRule>
  </conditionalFormatting>
  <conditionalFormatting sqref="C2">
    <cfRule type="cellIs" dxfId="76" priority="161" operator="between">
      <formula>1.67</formula>
      <formula>2.33</formula>
    </cfRule>
  </conditionalFormatting>
  <conditionalFormatting sqref="C2">
    <cfRule type="cellIs" dxfId="75" priority="160" operator="between">
      <formula>2.34</formula>
      <formula>3</formula>
    </cfRule>
  </conditionalFormatting>
  <conditionalFormatting sqref="D2">
    <cfRule type="cellIs" dxfId="74" priority="159" operator="between">
      <formula>1</formula>
      <formula>1.66</formula>
    </cfRule>
  </conditionalFormatting>
  <conditionalFormatting sqref="D2">
    <cfRule type="cellIs" dxfId="73" priority="158" operator="between">
      <formula>1.67</formula>
      <formula>2.33</formula>
    </cfRule>
  </conditionalFormatting>
  <conditionalFormatting sqref="D2">
    <cfRule type="cellIs" dxfId="72" priority="157" operator="between">
      <formula>2.34</formula>
      <formula>3</formula>
    </cfRule>
  </conditionalFormatting>
  <conditionalFormatting sqref="E2">
    <cfRule type="cellIs" dxfId="71" priority="156" operator="between">
      <formula>1</formula>
      <formula>1.66</formula>
    </cfRule>
  </conditionalFormatting>
  <conditionalFormatting sqref="E2">
    <cfRule type="cellIs" dxfId="70" priority="155" operator="between">
      <formula>1.67</formula>
      <formula>2.33</formula>
    </cfRule>
  </conditionalFormatting>
  <conditionalFormatting sqref="E2">
    <cfRule type="cellIs" dxfId="69" priority="154" operator="between">
      <formula>2.34</formula>
      <formula>3</formula>
    </cfRule>
  </conditionalFormatting>
  <conditionalFormatting sqref="F2">
    <cfRule type="cellIs" dxfId="68" priority="153" operator="between">
      <formula>1</formula>
      <formula>1.66</formula>
    </cfRule>
  </conditionalFormatting>
  <conditionalFormatting sqref="F2">
    <cfRule type="cellIs" dxfId="67" priority="152" operator="between">
      <formula>1.67</formula>
      <formula>2.33</formula>
    </cfRule>
  </conditionalFormatting>
  <conditionalFormatting sqref="F2">
    <cfRule type="cellIs" dxfId="66" priority="151" operator="between">
      <formula>2.34</formula>
      <formula>3</formula>
    </cfRule>
  </conditionalFormatting>
  <conditionalFormatting sqref="G2">
    <cfRule type="cellIs" dxfId="65" priority="150" operator="between">
      <formula>1</formula>
      <formula>1.66</formula>
    </cfRule>
  </conditionalFormatting>
  <conditionalFormatting sqref="G2">
    <cfRule type="cellIs" dxfId="64" priority="149" operator="between">
      <formula>1.67</formula>
      <formula>2.33</formula>
    </cfRule>
  </conditionalFormatting>
  <conditionalFormatting sqref="G2">
    <cfRule type="cellIs" dxfId="63" priority="148" operator="between">
      <formula>2.34</formula>
      <formula>3</formula>
    </cfRule>
  </conditionalFormatting>
  <conditionalFormatting sqref="H2">
    <cfRule type="cellIs" dxfId="62" priority="147" operator="between">
      <formula>1</formula>
      <formula>1.66</formula>
    </cfRule>
  </conditionalFormatting>
  <conditionalFormatting sqref="H2">
    <cfRule type="cellIs" dxfId="61" priority="146" operator="between">
      <formula>1.67</formula>
      <formula>2.33</formula>
    </cfRule>
  </conditionalFormatting>
  <conditionalFormatting sqref="H2">
    <cfRule type="cellIs" dxfId="60" priority="145" operator="between">
      <formula>2.34</formula>
      <formula>3</formula>
    </cfRule>
  </conditionalFormatting>
  <conditionalFormatting sqref="I2">
    <cfRule type="cellIs" dxfId="59" priority="144" operator="between">
      <formula>1</formula>
      <formula>1.66</formula>
    </cfRule>
  </conditionalFormatting>
  <conditionalFormatting sqref="I2">
    <cfRule type="cellIs" dxfId="58" priority="143" operator="between">
      <formula>1.67</formula>
      <formula>2.33</formula>
    </cfRule>
  </conditionalFormatting>
  <conditionalFormatting sqref="I2">
    <cfRule type="cellIs" dxfId="57" priority="142" operator="between">
      <formula>2.34</formula>
      <formula>3</formula>
    </cfRule>
  </conditionalFormatting>
  <conditionalFormatting sqref="J2">
    <cfRule type="cellIs" dxfId="56" priority="141" operator="between">
      <formula>1</formula>
      <formula>1.66</formula>
    </cfRule>
  </conditionalFormatting>
  <conditionalFormatting sqref="J2">
    <cfRule type="cellIs" dxfId="55" priority="140" operator="between">
      <formula>1.67</formula>
      <formula>2.33</formula>
    </cfRule>
  </conditionalFormatting>
  <conditionalFormatting sqref="J2">
    <cfRule type="cellIs" dxfId="54" priority="139" operator="between">
      <formula>2.34</formula>
      <formula>3</formula>
    </cfRule>
  </conditionalFormatting>
  <conditionalFormatting sqref="K2">
    <cfRule type="cellIs" dxfId="53" priority="138" operator="between">
      <formula>1</formula>
      <formula>1.66</formula>
    </cfRule>
  </conditionalFormatting>
  <conditionalFormatting sqref="K2">
    <cfRule type="cellIs" dxfId="52" priority="137" operator="between">
      <formula>1.67</formula>
      <formula>2.33</formula>
    </cfRule>
  </conditionalFormatting>
  <conditionalFormatting sqref="K2">
    <cfRule type="cellIs" dxfId="51" priority="136" operator="between">
      <formula>2.34</formula>
      <formula>3</formula>
    </cfRule>
  </conditionalFormatting>
  <conditionalFormatting sqref="L2">
    <cfRule type="cellIs" dxfId="50" priority="135" operator="between">
      <formula>1</formula>
      <formula>1.66</formula>
    </cfRule>
  </conditionalFormatting>
  <conditionalFormatting sqref="L2">
    <cfRule type="cellIs" dxfId="49" priority="134" operator="between">
      <formula>1.67</formula>
      <formula>2.33</formula>
    </cfRule>
  </conditionalFormatting>
  <conditionalFormatting sqref="L2">
    <cfRule type="cellIs" dxfId="48" priority="133" operator="between">
      <formula>2.34</formula>
      <formula>3</formula>
    </cfRule>
  </conditionalFormatting>
  <conditionalFormatting sqref="M2">
    <cfRule type="cellIs" dxfId="47" priority="132" operator="between">
      <formula>1</formula>
      <formula>1.66</formula>
    </cfRule>
  </conditionalFormatting>
  <conditionalFormatting sqref="M2">
    <cfRule type="cellIs" dxfId="46" priority="131" operator="between">
      <formula>1.67</formula>
      <formula>2.33</formula>
    </cfRule>
  </conditionalFormatting>
  <conditionalFormatting sqref="M2">
    <cfRule type="cellIs" dxfId="45" priority="130" operator="between">
      <formula>2.34</formula>
      <formula>3</formula>
    </cfRule>
  </conditionalFormatting>
  <conditionalFormatting sqref="N2">
    <cfRule type="cellIs" dxfId="44" priority="129" operator="between">
      <formula>1</formula>
      <formula>1.66</formula>
    </cfRule>
  </conditionalFormatting>
  <conditionalFormatting sqref="N2">
    <cfRule type="cellIs" dxfId="43" priority="128" operator="between">
      <formula>1.67</formula>
      <formula>2.33</formula>
    </cfRule>
  </conditionalFormatting>
  <conditionalFormatting sqref="N2">
    <cfRule type="cellIs" dxfId="42" priority="127" operator="between">
      <formula>2.34</formula>
      <formula>3</formula>
    </cfRule>
  </conditionalFormatting>
  <conditionalFormatting sqref="O2">
    <cfRule type="cellIs" dxfId="41" priority="126" operator="between">
      <formula>1</formula>
      <formula>1.66</formula>
    </cfRule>
  </conditionalFormatting>
  <conditionalFormatting sqref="O2">
    <cfRule type="cellIs" dxfId="40" priority="125" operator="between">
      <formula>1.67</formula>
      <formula>2.33</formula>
    </cfRule>
  </conditionalFormatting>
  <conditionalFormatting sqref="O2">
    <cfRule type="cellIs" dxfId="39" priority="124" operator="between">
      <formula>2.34</formula>
      <formula>3</formula>
    </cfRule>
  </conditionalFormatting>
  <conditionalFormatting sqref="Q2">
    <cfRule type="cellIs" dxfId="38" priority="123" operator="between">
      <formula>1</formula>
      <formula>1.66</formula>
    </cfRule>
  </conditionalFormatting>
  <conditionalFormatting sqref="Q2">
    <cfRule type="cellIs" dxfId="37" priority="122" operator="between">
      <formula>1.67</formula>
      <formula>2.33</formula>
    </cfRule>
  </conditionalFormatting>
  <conditionalFormatting sqref="Q2">
    <cfRule type="cellIs" dxfId="36" priority="121" operator="between">
      <formula>2.34</formula>
      <formula>3</formula>
    </cfRule>
  </conditionalFormatting>
  <conditionalFormatting sqref="B2">
    <cfRule type="cellIs" dxfId="35" priority="120" operator="between">
      <formula>1</formula>
      <formula>1.66</formula>
    </cfRule>
  </conditionalFormatting>
  <conditionalFormatting sqref="B2">
    <cfRule type="cellIs" dxfId="34" priority="119" operator="between">
      <formula>1.67</formula>
      <formula>2.33</formula>
    </cfRule>
  </conditionalFormatting>
  <conditionalFormatting sqref="B2">
    <cfRule type="cellIs" dxfId="33" priority="118" operator="between">
      <formula>2.34</formula>
      <formula>3</formula>
    </cfRule>
  </conditionalFormatting>
  <conditionalFormatting sqref="B2">
    <cfRule type="cellIs" dxfId="32" priority="75" operator="between">
      <formula>1</formula>
      <formula>1.66</formula>
    </cfRule>
  </conditionalFormatting>
  <conditionalFormatting sqref="B2">
    <cfRule type="cellIs" dxfId="31" priority="74" operator="between">
      <formula>1.67</formula>
      <formula>2.33</formula>
    </cfRule>
  </conditionalFormatting>
  <conditionalFormatting sqref="B2">
    <cfRule type="cellIs" dxfId="30" priority="73" operator="between">
      <formula>2.34</formula>
      <formula>3</formula>
    </cfRule>
  </conditionalFormatting>
  <conditionalFormatting sqref="B3:Q3">
    <cfRule type="cellIs" dxfId="29" priority="28" operator="between">
      <formula>3</formula>
      <formula>4</formula>
    </cfRule>
    <cfRule type="cellIs" dxfId="28" priority="29" operator="between">
      <formula>2.26</formula>
      <formula>2.99</formula>
    </cfRule>
    <cfRule type="cellIs" dxfId="27" priority="30" operator="between">
      <formula>1</formula>
      <formula>2.25</formula>
    </cfRule>
  </conditionalFormatting>
  <conditionalFormatting sqref="P2">
    <cfRule type="cellIs" dxfId="26" priority="9" operator="between">
      <formula>1</formula>
      <formula>1.66</formula>
    </cfRule>
  </conditionalFormatting>
  <conditionalFormatting sqref="P2">
    <cfRule type="cellIs" dxfId="25" priority="8" operator="between">
      <formula>1.67</formula>
      <formula>2.33</formula>
    </cfRule>
  </conditionalFormatting>
  <conditionalFormatting sqref="P2">
    <cfRule type="cellIs" dxfId="24" priority="7" operator="between">
      <formula>2.34</formula>
      <formula>3</formula>
    </cfRule>
  </conditionalFormatting>
  <conditionalFormatting sqref="P2">
    <cfRule type="cellIs" dxfId="23" priority="6" operator="between">
      <formula>1</formula>
      <formula>1.66</formula>
    </cfRule>
  </conditionalFormatting>
  <conditionalFormatting sqref="P2">
    <cfRule type="cellIs" dxfId="22" priority="5" operator="between">
      <formula>1.67</formula>
      <formula>2.33</formula>
    </cfRule>
  </conditionalFormatting>
  <conditionalFormatting sqref="P2">
    <cfRule type="cellIs" dxfId="21" priority="4" operator="between">
      <formula>2.34</formula>
      <formula>3</formula>
    </cfRule>
  </conditionalFormatting>
  <conditionalFormatting sqref="P2">
    <cfRule type="cellIs" dxfId="20" priority="27" operator="between">
      <formula>1</formula>
      <formula>1.66</formula>
    </cfRule>
  </conditionalFormatting>
  <conditionalFormatting sqref="P2">
    <cfRule type="cellIs" dxfId="19" priority="26" operator="between">
      <formula>1.67</formula>
      <formula>2.33</formula>
    </cfRule>
  </conditionalFormatting>
  <conditionalFormatting sqref="P2">
    <cfRule type="cellIs" dxfId="18" priority="25" operator="between">
      <formula>2.34</formula>
      <formula>3</formula>
    </cfRule>
  </conditionalFormatting>
  <conditionalFormatting sqref="P2">
    <cfRule type="cellIs" dxfId="17" priority="24" operator="between">
      <formula>1</formula>
      <formula>1.66</formula>
    </cfRule>
  </conditionalFormatting>
  <conditionalFormatting sqref="P2">
    <cfRule type="cellIs" dxfId="16" priority="23" operator="between">
      <formula>1.67</formula>
      <formula>2.33</formula>
    </cfRule>
  </conditionalFormatting>
  <conditionalFormatting sqref="P2">
    <cfRule type="cellIs" dxfId="15" priority="22" operator="between">
      <formula>2.34</formula>
      <formula>3</formula>
    </cfRule>
  </conditionalFormatting>
  <conditionalFormatting sqref="P2">
    <cfRule type="cellIs" dxfId="14" priority="21" operator="between">
      <formula>1</formula>
      <formula>1.66</formula>
    </cfRule>
  </conditionalFormatting>
  <conditionalFormatting sqref="P2">
    <cfRule type="cellIs" dxfId="13" priority="20" operator="between">
      <formula>1.67</formula>
      <formula>2.33</formula>
    </cfRule>
  </conditionalFormatting>
  <conditionalFormatting sqref="P2">
    <cfRule type="cellIs" dxfId="12" priority="19" operator="between">
      <formula>2.34</formula>
      <formula>3</formula>
    </cfRule>
  </conditionalFormatting>
  <conditionalFormatting sqref="P2">
    <cfRule type="cellIs" dxfId="11" priority="18" operator="between">
      <formula>1</formula>
      <formula>1.66</formula>
    </cfRule>
  </conditionalFormatting>
  <conditionalFormatting sqref="P2">
    <cfRule type="cellIs" dxfId="10" priority="17" operator="between">
      <formula>1.67</formula>
      <formula>2.33</formula>
    </cfRule>
  </conditionalFormatting>
  <conditionalFormatting sqref="P2">
    <cfRule type="cellIs" dxfId="9" priority="16" operator="between">
      <formula>2.34</formula>
      <formula>3</formula>
    </cfRule>
  </conditionalFormatting>
  <conditionalFormatting sqref="P2">
    <cfRule type="cellIs" dxfId="8" priority="15" operator="between">
      <formula>1</formula>
      <formula>1.66</formula>
    </cfRule>
  </conditionalFormatting>
  <conditionalFormatting sqref="P2">
    <cfRule type="cellIs" dxfId="7" priority="14" operator="between">
      <formula>1.67</formula>
      <formula>2.33</formula>
    </cfRule>
  </conditionalFormatting>
  <conditionalFormatting sqref="P2">
    <cfRule type="cellIs" dxfId="6" priority="13" operator="between">
      <formula>2.34</formula>
      <formula>3</formula>
    </cfRule>
  </conditionalFormatting>
  <conditionalFormatting sqref="P2">
    <cfRule type="cellIs" dxfId="5" priority="12" operator="between">
      <formula>1</formula>
      <formula>1.66</formula>
    </cfRule>
  </conditionalFormatting>
  <conditionalFormatting sqref="P2">
    <cfRule type="cellIs" dxfId="4" priority="11" operator="between">
      <formula>1.67</formula>
      <formula>2.33</formula>
    </cfRule>
  </conditionalFormatting>
  <conditionalFormatting sqref="P2">
    <cfRule type="cellIs" dxfId="3" priority="10" operator="between">
      <formula>2.34</formula>
      <formula>3</formula>
    </cfRule>
  </conditionalFormatting>
  <pageMargins left="0.7" right="0.7" top="0.78740157499999996" bottom="0.78740157499999996" header="0.3" footer="0.3"/>
  <pageSetup paperSize="9" scale="69" orientation="landscape" r:id="rId1"/>
  <headerFooter>
    <oddHeader>&amp;C&amp;"Arial,Standard"&amp;10PegA-Team
&amp;A&amp;R&amp;G</oddHeader>
    <oddFooter>&amp;L&amp;"Arial,Standard"&amp;10&amp;D&amp;C&amp;"Arial,Standard"&amp;10© 2019 Berufsgenossenschaft Handel und Warenlogistik, Gesellschaft für Gute Arbeit mbH und Technische Universität Dresden
Mit Unterstützung von INQA, BAuA, HDE, ver.di und BGA.</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90" zoomScaleNormal="90" zoomScaleSheetLayoutView="95" workbookViewId="0">
      <selection activeCell="A25" sqref="A25:A26"/>
    </sheetView>
  </sheetViews>
  <sheetFormatPr baseColWidth="10" defaultRowHeight="15"/>
  <cols>
    <col min="1" max="1" width="14.7109375" style="29" customWidth="1"/>
    <col min="2" max="2" width="11.42578125" style="29"/>
    <col min="3" max="3" width="44.7109375" style="29" customWidth="1"/>
    <col min="4" max="4" width="62.140625" style="29" customWidth="1"/>
    <col min="5" max="8" width="14.7109375" style="29" customWidth="1"/>
    <col min="9" max="9" width="18.85546875" style="29" customWidth="1"/>
    <col min="10" max="16384" width="11.42578125" style="29"/>
  </cols>
  <sheetData>
    <row r="1" spans="1:9" ht="24.75" customHeight="1">
      <c r="A1" s="154" t="s">
        <v>37</v>
      </c>
      <c r="B1" s="155"/>
      <c r="C1" s="155"/>
      <c r="D1" s="89" t="str">
        <f>Anforderungsbarometer!C1</f>
        <v>Bitte eintragen</v>
      </c>
      <c r="E1" s="90" t="str">
        <f>Anforderungsbarometer!C2</f>
        <v>Bitte eintragen</v>
      </c>
      <c r="F1" s="91"/>
      <c r="G1" s="91"/>
      <c r="H1" s="91"/>
      <c r="I1" s="92"/>
    </row>
    <row r="2" spans="1:9" ht="54" customHeight="1">
      <c r="A2" s="25" t="s">
        <v>90</v>
      </c>
      <c r="B2" s="98" t="s">
        <v>22</v>
      </c>
      <c r="C2" s="26" t="s">
        <v>118</v>
      </c>
      <c r="D2" s="26" t="s">
        <v>17</v>
      </c>
      <c r="E2" s="27" t="s">
        <v>18</v>
      </c>
      <c r="F2" s="27" t="s">
        <v>43</v>
      </c>
      <c r="G2" s="27" t="s">
        <v>28</v>
      </c>
      <c r="H2" s="27" t="s">
        <v>44</v>
      </c>
      <c r="I2" s="28" t="s">
        <v>19</v>
      </c>
    </row>
    <row r="3" spans="1:9" ht="129.94999999999999" customHeight="1">
      <c r="A3" s="156" t="s">
        <v>0</v>
      </c>
      <c r="B3" s="157" t="e">
        <f>Umkodiert!B18</f>
        <v>#DIV/0!</v>
      </c>
      <c r="C3" s="158" t="s">
        <v>29</v>
      </c>
      <c r="D3" s="19"/>
      <c r="E3" s="19"/>
      <c r="F3" s="19"/>
      <c r="G3" s="19"/>
      <c r="H3" s="19"/>
      <c r="I3" s="20"/>
    </row>
    <row r="4" spans="1:9" ht="129.94999999999999" customHeight="1">
      <c r="A4" s="156"/>
      <c r="B4" s="157"/>
      <c r="C4" s="158"/>
      <c r="D4" s="19"/>
      <c r="E4" s="19"/>
      <c r="F4" s="19"/>
      <c r="G4" s="19"/>
      <c r="H4" s="19"/>
      <c r="I4" s="20"/>
    </row>
    <row r="5" spans="1:9" ht="129.94999999999999" customHeight="1">
      <c r="A5" s="156" t="s">
        <v>20</v>
      </c>
      <c r="B5" s="157" t="e">
        <f>Umkodiert!B17</f>
        <v>#DIV/0!</v>
      </c>
      <c r="C5" s="158" t="s">
        <v>156</v>
      </c>
      <c r="D5" s="19"/>
      <c r="E5" s="19"/>
      <c r="F5" s="19"/>
      <c r="G5" s="19"/>
      <c r="H5" s="19"/>
      <c r="I5" s="20"/>
    </row>
    <row r="6" spans="1:9" ht="129.94999999999999" customHeight="1">
      <c r="A6" s="156"/>
      <c r="B6" s="157"/>
      <c r="C6" s="158"/>
      <c r="D6" s="19"/>
      <c r="E6" s="19"/>
      <c r="F6" s="19"/>
      <c r="G6" s="19"/>
      <c r="H6" s="19"/>
      <c r="I6" s="20"/>
    </row>
    <row r="7" spans="1:9" ht="129.94999999999999" customHeight="1">
      <c r="A7" s="156" t="s">
        <v>154</v>
      </c>
      <c r="B7" s="157" t="e">
        <f>Umkodiert!B16</f>
        <v>#DIV/0!</v>
      </c>
      <c r="C7" s="158" t="s">
        <v>30</v>
      </c>
      <c r="D7" s="19"/>
      <c r="E7" s="19"/>
      <c r="F7" s="19"/>
      <c r="G7" s="19"/>
      <c r="H7" s="19"/>
      <c r="I7" s="20"/>
    </row>
    <row r="8" spans="1:9" ht="129.94999999999999" customHeight="1">
      <c r="A8" s="156"/>
      <c r="B8" s="157"/>
      <c r="C8" s="158"/>
      <c r="D8" s="19"/>
      <c r="E8" s="19"/>
      <c r="F8" s="19"/>
      <c r="G8" s="19"/>
      <c r="H8" s="19"/>
      <c r="I8" s="20"/>
    </row>
    <row r="9" spans="1:9" ht="129.94999999999999" customHeight="1">
      <c r="A9" s="156" t="s">
        <v>38</v>
      </c>
      <c r="B9" s="157" t="e">
        <f>Umkodiert!B15</f>
        <v>#DIV/0!</v>
      </c>
      <c r="C9" s="158" t="s">
        <v>31</v>
      </c>
      <c r="D9" s="21"/>
      <c r="E9" s="21"/>
      <c r="F9" s="21"/>
      <c r="G9" s="21"/>
      <c r="H9" s="21"/>
      <c r="I9" s="22"/>
    </row>
    <row r="10" spans="1:9" ht="129.94999999999999" customHeight="1">
      <c r="A10" s="156"/>
      <c r="B10" s="157"/>
      <c r="C10" s="158"/>
      <c r="D10" s="21"/>
      <c r="E10" s="21"/>
      <c r="F10" s="21"/>
      <c r="G10" s="21"/>
      <c r="H10" s="21"/>
      <c r="I10" s="22"/>
    </row>
    <row r="11" spans="1:9" ht="129.94999999999999" customHeight="1">
      <c r="A11" s="156" t="s">
        <v>3</v>
      </c>
      <c r="B11" s="157" t="e">
        <f>Umkodiert!B14</f>
        <v>#DIV/0!</v>
      </c>
      <c r="C11" s="158" t="s">
        <v>32</v>
      </c>
      <c r="D11" s="19"/>
      <c r="E11" s="19"/>
      <c r="F11" s="19"/>
      <c r="G11" s="19"/>
      <c r="H11" s="19"/>
      <c r="I11" s="20"/>
    </row>
    <row r="12" spans="1:9" ht="129.94999999999999" customHeight="1">
      <c r="A12" s="156"/>
      <c r="B12" s="157"/>
      <c r="C12" s="158"/>
      <c r="D12" s="19"/>
      <c r="E12" s="19"/>
      <c r="F12" s="19"/>
      <c r="G12" s="19"/>
      <c r="H12" s="19"/>
      <c r="I12" s="20"/>
    </row>
    <row r="13" spans="1:9" ht="129.94999999999999" customHeight="1">
      <c r="A13" s="156" t="s">
        <v>4</v>
      </c>
      <c r="B13" s="157" t="e">
        <f>Umkodiert!B13</f>
        <v>#DIV/0!</v>
      </c>
      <c r="C13" s="158" t="s">
        <v>33</v>
      </c>
      <c r="D13" s="21"/>
      <c r="E13" s="21"/>
      <c r="F13" s="21"/>
      <c r="G13" s="21"/>
      <c r="H13" s="21"/>
      <c r="I13" s="22"/>
    </row>
    <row r="14" spans="1:9" ht="129.94999999999999" customHeight="1">
      <c r="A14" s="156"/>
      <c r="B14" s="157"/>
      <c r="C14" s="158"/>
      <c r="D14" s="21"/>
      <c r="E14" s="21"/>
      <c r="F14" s="21"/>
      <c r="G14" s="21"/>
      <c r="H14" s="21"/>
      <c r="I14" s="22"/>
    </row>
    <row r="15" spans="1:9" ht="129.94999999999999" customHeight="1">
      <c r="A15" s="156" t="s">
        <v>21</v>
      </c>
      <c r="B15" s="157" t="e">
        <f>Umkodiert!B12</f>
        <v>#DIV/0!</v>
      </c>
      <c r="C15" s="158" t="s">
        <v>128</v>
      </c>
      <c r="D15" s="21"/>
      <c r="E15" s="21"/>
      <c r="F15" s="21"/>
      <c r="G15" s="21"/>
      <c r="H15" s="21"/>
      <c r="I15" s="22"/>
    </row>
    <row r="16" spans="1:9" ht="129.94999999999999" customHeight="1">
      <c r="A16" s="156"/>
      <c r="B16" s="157"/>
      <c r="C16" s="158"/>
      <c r="D16" s="21"/>
      <c r="E16" s="21"/>
      <c r="F16" s="21"/>
      <c r="G16" s="21"/>
      <c r="H16" s="21"/>
      <c r="I16" s="22"/>
    </row>
    <row r="17" spans="1:9" ht="129.94999999999999" customHeight="1">
      <c r="A17" s="156" t="s">
        <v>6</v>
      </c>
      <c r="B17" s="157" t="e">
        <f>Umkodiert!B11</f>
        <v>#DIV/0!</v>
      </c>
      <c r="C17" s="158" t="s">
        <v>157</v>
      </c>
      <c r="D17" s="21"/>
      <c r="E17" s="21"/>
      <c r="F17" s="21"/>
      <c r="G17" s="21"/>
      <c r="H17" s="21"/>
      <c r="I17" s="22"/>
    </row>
    <row r="18" spans="1:9" ht="129.94999999999999" customHeight="1">
      <c r="A18" s="156"/>
      <c r="B18" s="157"/>
      <c r="C18" s="158"/>
      <c r="D18" s="21"/>
      <c r="E18" s="21"/>
      <c r="F18" s="21"/>
      <c r="G18" s="21"/>
      <c r="H18" s="21"/>
      <c r="I18" s="22"/>
    </row>
    <row r="19" spans="1:9" ht="129.94999999999999" customHeight="1">
      <c r="A19" s="156" t="s">
        <v>7</v>
      </c>
      <c r="B19" s="157" t="e">
        <f>Umkodiert!B10</f>
        <v>#DIV/0!</v>
      </c>
      <c r="C19" s="158" t="s">
        <v>158</v>
      </c>
      <c r="D19" s="21"/>
      <c r="E19" s="21"/>
      <c r="F19" s="21"/>
      <c r="G19" s="21"/>
      <c r="H19" s="21"/>
      <c r="I19" s="22"/>
    </row>
    <row r="20" spans="1:9" ht="129.94999999999999" customHeight="1">
      <c r="A20" s="156"/>
      <c r="B20" s="157"/>
      <c r="C20" s="158"/>
      <c r="D20" s="21"/>
      <c r="E20" s="21"/>
      <c r="F20" s="21"/>
      <c r="G20" s="21"/>
      <c r="H20" s="21"/>
      <c r="I20" s="22"/>
    </row>
    <row r="21" spans="1:9" ht="129.94999999999999" customHeight="1">
      <c r="A21" s="156" t="s">
        <v>8</v>
      </c>
      <c r="B21" s="157" t="e">
        <f>Umkodiert!B9</f>
        <v>#DIV/0!</v>
      </c>
      <c r="C21" s="158" t="s">
        <v>34</v>
      </c>
      <c r="D21" s="21"/>
      <c r="E21" s="21"/>
      <c r="F21" s="21"/>
      <c r="G21" s="21"/>
      <c r="H21" s="21"/>
      <c r="I21" s="22"/>
    </row>
    <row r="22" spans="1:9" ht="129.94999999999999" customHeight="1">
      <c r="A22" s="156"/>
      <c r="B22" s="157"/>
      <c r="C22" s="158"/>
      <c r="D22" s="21"/>
      <c r="E22" s="21"/>
      <c r="F22" s="21"/>
      <c r="G22" s="21"/>
      <c r="H22" s="21"/>
      <c r="I22" s="22"/>
    </row>
    <row r="23" spans="1:9" ht="129.94999999999999" customHeight="1">
      <c r="A23" s="156" t="s">
        <v>46</v>
      </c>
      <c r="B23" s="157" t="e">
        <f>Umkodiert!B8</f>
        <v>#DIV/0!</v>
      </c>
      <c r="C23" s="158" t="s">
        <v>35</v>
      </c>
      <c r="D23" s="21"/>
      <c r="E23" s="21"/>
      <c r="F23" s="21"/>
      <c r="G23" s="21"/>
      <c r="H23" s="21"/>
      <c r="I23" s="22"/>
    </row>
    <row r="24" spans="1:9" ht="129.94999999999999" customHeight="1">
      <c r="A24" s="156"/>
      <c r="B24" s="157"/>
      <c r="C24" s="158"/>
      <c r="D24" s="21"/>
      <c r="E24" s="21"/>
      <c r="F24" s="21"/>
      <c r="G24" s="21"/>
      <c r="H24" s="21"/>
      <c r="I24" s="22"/>
    </row>
    <row r="25" spans="1:9" ht="135" customHeight="1">
      <c r="A25" s="156" t="s">
        <v>45</v>
      </c>
      <c r="B25" s="157" t="e">
        <f>Umkodiert!B7</f>
        <v>#DIV/0!</v>
      </c>
      <c r="C25" s="159" t="s">
        <v>159</v>
      </c>
      <c r="D25" s="21"/>
      <c r="E25" s="21"/>
      <c r="F25" s="21"/>
      <c r="G25" s="21"/>
      <c r="H25" s="21"/>
      <c r="I25" s="22"/>
    </row>
    <row r="26" spans="1:9" ht="146.25" customHeight="1">
      <c r="A26" s="156"/>
      <c r="B26" s="157"/>
      <c r="C26" s="159"/>
      <c r="D26" s="21"/>
      <c r="E26" s="21"/>
      <c r="F26" s="21"/>
      <c r="G26" s="21"/>
      <c r="H26" s="21"/>
      <c r="I26" s="22"/>
    </row>
    <row r="27" spans="1:9" ht="129.94999999999999" customHeight="1">
      <c r="A27" s="156" t="s">
        <v>155</v>
      </c>
      <c r="B27" s="157" t="e">
        <f>Umkodiert!B6</f>
        <v>#DIV/0!</v>
      </c>
      <c r="C27" s="158" t="s">
        <v>160</v>
      </c>
      <c r="D27" s="21"/>
      <c r="E27" s="21"/>
      <c r="F27" s="21"/>
      <c r="G27" s="21"/>
      <c r="H27" s="21"/>
      <c r="I27" s="22"/>
    </row>
    <row r="28" spans="1:9" ht="129.94999999999999" customHeight="1">
      <c r="A28" s="156"/>
      <c r="B28" s="157"/>
      <c r="C28" s="158"/>
      <c r="D28" s="21"/>
      <c r="E28" s="21"/>
      <c r="F28" s="21"/>
      <c r="G28" s="21"/>
      <c r="H28" s="21"/>
      <c r="I28" s="22"/>
    </row>
    <row r="29" spans="1:9" ht="129.94999999999999" customHeight="1">
      <c r="A29" s="156" t="s">
        <v>9</v>
      </c>
      <c r="B29" s="157" t="e">
        <f>Umkodiert!B5</f>
        <v>#DIV/0!</v>
      </c>
      <c r="C29" s="158" t="s">
        <v>161</v>
      </c>
      <c r="D29" s="21"/>
      <c r="E29" s="21"/>
      <c r="F29" s="21"/>
      <c r="G29" s="21"/>
      <c r="H29" s="21"/>
      <c r="I29" s="22"/>
    </row>
    <row r="30" spans="1:9" ht="129.94999999999999" customHeight="1">
      <c r="A30" s="156"/>
      <c r="B30" s="157"/>
      <c r="C30" s="158"/>
      <c r="D30" s="21"/>
      <c r="E30" s="21"/>
      <c r="F30" s="21"/>
      <c r="G30" s="21"/>
      <c r="H30" s="21"/>
      <c r="I30" s="22"/>
    </row>
    <row r="31" spans="1:9" ht="129.94999999999999" customHeight="1">
      <c r="A31" s="156" t="s">
        <v>132</v>
      </c>
      <c r="B31" s="157" t="e">
        <f>Umkodiert!B4</f>
        <v>#DIV/0!</v>
      </c>
      <c r="C31" s="158" t="s">
        <v>36</v>
      </c>
      <c r="D31" s="21"/>
      <c r="E31" s="21"/>
      <c r="F31" s="21"/>
      <c r="G31" s="21"/>
      <c r="H31" s="21"/>
      <c r="I31" s="22"/>
    </row>
    <row r="32" spans="1:9" ht="129.94999999999999" customHeight="1">
      <c r="A32" s="156"/>
      <c r="B32" s="157"/>
      <c r="C32" s="158"/>
      <c r="D32" s="21"/>
      <c r="E32" s="21"/>
      <c r="F32" s="21"/>
      <c r="G32" s="21"/>
      <c r="H32" s="21"/>
      <c r="I32" s="22"/>
    </row>
    <row r="33" spans="1:9" ht="129.94999999999999" customHeight="1">
      <c r="A33" s="156" t="s">
        <v>10</v>
      </c>
      <c r="B33" s="157" t="e">
        <f>Umkodiert!B3</f>
        <v>#DIV/0!</v>
      </c>
      <c r="C33" s="158" t="s">
        <v>166</v>
      </c>
      <c r="D33" s="21"/>
      <c r="E33" s="21"/>
      <c r="F33" s="21"/>
      <c r="G33" s="21"/>
      <c r="H33" s="21"/>
      <c r="I33" s="22"/>
    </row>
    <row r="34" spans="1:9" ht="129.94999999999999" customHeight="1">
      <c r="A34" s="160"/>
      <c r="B34" s="161"/>
      <c r="C34" s="162"/>
      <c r="D34" s="23"/>
      <c r="E34" s="23"/>
      <c r="F34" s="23"/>
      <c r="G34" s="23"/>
      <c r="H34" s="23"/>
      <c r="I34" s="24"/>
    </row>
  </sheetData>
  <mergeCells count="49">
    <mergeCell ref="A31:A32"/>
    <mergeCell ref="B31:B32"/>
    <mergeCell ref="C31:C32"/>
    <mergeCell ref="A33:A34"/>
    <mergeCell ref="B33:B34"/>
    <mergeCell ref="C33:C34"/>
    <mergeCell ref="A27:A28"/>
    <mergeCell ref="B27:B28"/>
    <mergeCell ref="C27:C28"/>
    <mergeCell ref="A29:A30"/>
    <mergeCell ref="B29:B30"/>
    <mergeCell ref="C29:C30"/>
    <mergeCell ref="A23:A24"/>
    <mergeCell ref="B23:B24"/>
    <mergeCell ref="C23:C24"/>
    <mergeCell ref="A25:A26"/>
    <mergeCell ref="B25:B26"/>
    <mergeCell ref="C25:C26"/>
    <mergeCell ref="A19:A20"/>
    <mergeCell ref="B19:B20"/>
    <mergeCell ref="C19:C20"/>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7:A8"/>
    <mergeCell ref="B7:B8"/>
    <mergeCell ref="C7:C8"/>
    <mergeCell ref="A9:A10"/>
    <mergeCell ref="B9:B10"/>
    <mergeCell ref="C9:C10"/>
    <mergeCell ref="A1:C1"/>
    <mergeCell ref="A3:A4"/>
    <mergeCell ref="B3:B4"/>
    <mergeCell ref="C3:C4"/>
    <mergeCell ref="A5:A6"/>
    <mergeCell ref="B5:B6"/>
    <mergeCell ref="C5:C6"/>
  </mergeCells>
  <conditionalFormatting sqref="B3:B34">
    <cfRule type="cellIs" dxfId="2" priority="1" operator="between">
      <formula>1</formula>
      <formula>2.25</formula>
    </cfRule>
    <cfRule type="cellIs" dxfId="1" priority="2" operator="between">
      <formula>2.26</formula>
      <formula>2.99</formula>
    </cfRule>
    <cfRule type="cellIs" dxfId="0" priority="3" operator="between">
      <formula>3</formula>
      <formula>4</formula>
    </cfRule>
  </conditionalFormatting>
  <pageMargins left="0.70866141732283472" right="0.70866141732283472" top="0.78740157480314965" bottom="0.78740157480314965" header="0.31496062992125984" footer="0.31496062992125984"/>
  <pageSetup paperSize="9" scale="62" fitToHeight="0" orientation="landscape" r:id="rId1"/>
  <headerFooter>
    <oddHeader>&amp;C&amp;"Arial,Standard"&amp;10PegA-Team
&amp;A&amp;R&amp;G</oddHeader>
    <oddFooter>&amp;L&amp;"Arial,Standard"&amp;10&amp;D&amp;C&amp;"Arial,Standard"&amp;10© 2019 Berufsgenossenschaft Handel und Warenlogistik, Gesellschaft für Gute Arbeit mbH und Technische Universität Dresden
Mit Unterstützung von INQA, BAuA, HDE, ver.di und BGA.</oddFooter>
  </headerFooter>
  <rowBreaks count="7" manualBreakCount="7">
    <brk id="6" max="8" man="1"/>
    <brk id="10" max="8" man="1"/>
    <brk id="14" max="8" man="1"/>
    <brk id="18" max="8" man="1"/>
    <brk id="22" max="8" man="1"/>
    <brk id="26" max="8" man="1"/>
    <brk id="30" max="8" man="1"/>
  </rowBreaks>
  <ignoredErrors>
    <ignoredError sqref="B3:B34" unlockedFormula="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5"/>
  <sheetViews>
    <sheetView zoomScaleNormal="100" workbookViewId="0">
      <selection activeCell="A18" sqref="A18"/>
    </sheetView>
  </sheetViews>
  <sheetFormatPr baseColWidth="10" defaultRowHeight="15"/>
  <cols>
    <col min="1" max="1" width="188.140625" customWidth="1"/>
  </cols>
  <sheetData>
    <row r="1" spans="1:1" ht="18">
      <c r="A1" s="56" t="s">
        <v>125</v>
      </c>
    </row>
    <row r="2" spans="1:1" s="94" customFormat="1" ht="18" customHeight="1">
      <c r="A2" s="93" t="s">
        <v>119</v>
      </c>
    </row>
    <row r="3" spans="1:1" s="94" customFormat="1" ht="18" customHeight="1">
      <c r="A3" s="57" t="s">
        <v>120</v>
      </c>
    </row>
    <row r="4" spans="1:1" s="94" customFormat="1" ht="18" customHeight="1">
      <c r="A4" s="93" t="s">
        <v>121</v>
      </c>
    </row>
    <row r="5" spans="1:1" s="94" customFormat="1" ht="47.25" customHeight="1">
      <c r="A5" s="95" t="s">
        <v>122</v>
      </c>
    </row>
    <row r="6" spans="1:1" s="94" customFormat="1" ht="18" customHeight="1">
      <c r="A6" s="93" t="s">
        <v>173</v>
      </c>
    </row>
    <row r="7" spans="1:1" s="94" customFormat="1" ht="33" customHeight="1">
      <c r="A7" s="95" t="s">
        <v>174</v>
      </c>
    </row>
    <row r="8" spans="1:1" s="94" customFormat="1" ht="18" customHeight="1">
      <c r="A8" s="93" t="s">
        <v>123</v>
      </c>
    </row>
    <row r="9" spans="1:1" s="94" customFormat="1" ht="18" customHeight="1">
      <c r="A9" s="95" t="s">
        <v>124</v>
      </c>
    </row>
    <row r="10" spans="1:1" s="94" customFormat="1" ht="33" customHeight="1">
      <c r="A10" s="96" t="s">
        <v>179</v>
      </c>
    </row>
    <row r="11" spans="1:1" s="94" customFormat="1" ht="33" customHeight="1">
      <c r="A11" s="95" t="s">
        <v>180</v>
      </c>
    </row>
    <row r="12" spans="1:1" s="94" customFormat="1" ht="18" customHeight="1">
      <c r="A12" s="96" t="s">
        <v>137</v>
      </c>
    </row>
    <row r="13" spans="1:1" s="94" customFormat="1" ht="33" customHeight="1">
      <c r="A13" s="95" t="s">
        <v>162</v>
      </c>
    </row>
    <row r="14" spans="1:1" s="94" customFormat="1" ht="33" customHeight="1">
      <c r="A14" s="96" t="s">
        <v>163</v>
      </c>
    </row>
    <row r="15" spans="1:1" s="94" customFormat="1" ht="33" customHeight="1">
      <c r="A15" s="95" t="s">
        <v>164</v>
      </c>
    </row>
  </sheetData>
  <sheetProtection password="BE25" sheet="1" objects="1" scenarios="1"/>
  <pageMargins left="0.7" right="0.7" top="0.78740157499999996" bottom="0.78740157499999996" header="0.3" footer="0.3"/>
  <pageSetup paperSize="9" scale="69" orientation="landscape" r:id="rId1"/>
  <headerFooter>
    <oddHeader>&amp;C&amp;"Arial,Standard"&amp;10PegA-Team
&amp;A&amp;R&amp;G</oddHeader>
    <oddFooter>&amp;L&amp;"Arial,Standard"&amp;10&amp;D&amp;C&amp;"Arial,Standard"&amp;10© 2019 Berufsgenossenschaft Handel und Warenlogistik, Gesellschaft für Gute Arbeit mbH und Technische Universität Dresden
Mit Unterstützung von INQA, BAuA, HDE, ver.di und BGA.</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Instruktionen</vt:lpstr>
      <vt:lpstr>Anforderungsbarometer</vt:lpstr>
      <vt:lpstr>Workshop</vt:lpstr>
      <vt:lpstr>Umkodiert</vt:lpstr>
      <vt:lpstr>Ergebnis-Grafik</vt:lpstr>
      <vt:lpstr>Ergebnis-Übersicht</vt:lpstr>
      <vt:lpstr>Maßnahmenplan</vt:lpstr>
      <vt:lpstr>FAQ</vt:lpstr>
      <vt:lpstr>Anforderungsbarometer!Druckbereich</vt:lpstr>
      <vt:lpstr>'Ergebnis-Grafik'!Druckbereich</vt:lpstr>
      <vt:lpstr>'Ergebnis-Übersicht'!Druckbereich</vt:lpstr>
      <vt:lpstr>Instruktionen!Druckbereich</vt:lpstr>
      <vt:lpstr>Maßnahmenplan!Druckbereich</vt:lpstr>
      <vt:lpstr>Maßnahmenplan!Drucktitel</vt:lpstr>
      <vt:lpstr>Workshop!Drucktitel</vt:lpstr>
    </vt:vector>
  </TitlesOfParts>
  <Company>BGHW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Kuhnert, Saskia</dc:creator>
  <cp:lastModifiedBy>Richarz, Saskia</cp:lastModifiedBy>
  <cp:lastPrinted>2019-09-20T09:27:39Z</cp:lastPrinted>
  <dcterms:created xsi:type="dcterms:W3CDTF">2019-01-10T10:31:14Z</dcterms:created>
  <dcterms:modified xsi:type="dcterms:W3CDTF">2019-09-27T09:26:59Z</dcterms:modified>
</cp:coreProperties>
</file>